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財政課\財政担当\各種照会\財政一般\財政状況資料集（H23～）\R4(R3決算分)\06-03　回答（2回目）\結合作業用\"/>
    </mc:Choice>
  </mc:AlternateContent>
  <bookViews>
    <workbookView xWindow="0" yWindow="0" windowWidth="28800" windowHeight="118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<sst xmlns="http://schemas.openxmlformats.org/spreadsheetml/2006/main" count="1153" uniqueCount="622">
  <si>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</si>
  <si>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</si>
  <si>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</si>
  <si>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</si>
  <si>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</si>
  <si>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</si>
  <si>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</si>
  <si>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</si>
  <si>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</si>
  <si>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</si>
  <si>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</si>
  <si>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</si>
  <si>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</si>
  <si>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</si>
  <si>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</si>
  <si>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</si>
  <si>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</si>
  <si>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</si>
  <si>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</si>
  <si>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</si>
  <si>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</si>
  <si>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</si>
  <si>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</si>
  <si>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</si>
  <si>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</si>
  <si>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</si>
  <si>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</si>
  <si>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</si>
  <si>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</si>
  <si>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</si>
  <si>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</si>
  <si>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</si>
  <si>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</si>
  <si>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</si>
  <si>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</si>
  <si>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</si>
  <si>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</si>
  <si>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</si>
  <si>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</si>
  <si>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</si>
  <si>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</si>
  <si>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</si>
  <si>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</si>
  <si>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</si>
  <si>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</si>
  <si>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</si>
  <si>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</si>
  <si>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</si>
  <si>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</si>
  <si>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</si>
  <si>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</si>
  <si>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</si>
  <si>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</si>
  <si>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</si>
  <si>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</si>
  <si>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</si>
  <si>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</si>
  <si>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</si>
  <si>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</si>
  <si>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</si>
  <si>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</si>
  <si>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</si>
  <si>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</si>
  <si>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</si>
  <si>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</si>
  <si>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</si>
  <si>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</si>
  <si>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</si>
  <si>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</si>
  <si>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</si>
  <si>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</si>
  <si>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</si>
  <si>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</si>
  <si>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</si>
  <si>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</si>
  <si>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</si>
  <si>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</si>
  <si>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</si>
  <si>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</si>
  <si>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</si>
  <si>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</si>
  <si>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</si>
  <si>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</si>
  <si>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</si>
  <si>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</si>
  <si>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</si>
  <si>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</si>
  <si>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</si>
  <si>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</si>
  <si>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</si>
  <si>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</si>
  <si>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</si>
  <si>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</si>
  <si>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</si>
  <si>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</si>
  <si>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</si>
  <si>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</si>
  <si>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</si>
  <si>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</si>
  <si>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</si>
  <si>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</si>
  <si>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</si>
  <si>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</si>
  <si>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</si>
  <si>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</si>
  <si>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</si>
  <si>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</si>
  <si>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</si>
  <si>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</si>
  <si>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</si>
  <si>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</si>
  <si>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</si>
  <si>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</si>
  <si>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</si>
  <si>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</si>
  <si>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</si>
  <si>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</si>
  <si>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</si>
  <si>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</si>
  <si>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</si>
  <si>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</si>
  <si>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</si>
  <si>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</si>
  <si>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</si>
  <si>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</si>
  <si>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</si>
  <si>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</si>
  <si>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</si>
  <si>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</si>
  <si>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</si>
  <si>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</si>
  <si>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</si>
  <si>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</si>
  <si>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</si>
  <si>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</si>
  <si>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</si>
  <si>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</si>
  <si>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</si>
  <si>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</si>
  <si>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</si>
  <si>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</si>
  <si>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</si>
  <si>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</si>
  <si>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</si>
  <si>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</si>
  <si>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</si>
  <si>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</si>
  <si>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</si>
  <si>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</si>
  <si>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</si>
  <si>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</si>
  <si>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</si>
  <si>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</si>
  <si>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</si>
  <si>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</si>
  <si>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</si>
  <si>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</si>
  <si>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</si>
  <si>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</si>
  <si>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</si>
  <si>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</si>
  <si>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</si>
  <si>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</si>
  <si>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</si>
  <si>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</si>
  <si>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</si>
  <si>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</si>
  <si>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</si>
  <si>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</si>
  <si>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</si>
  <si>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</si>
  <si>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</si>
  <si>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</si>
  <si>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</si>
  <si>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</si>
  <si>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</si>
  <si>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</si>
  <si>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</si>
  <si>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</si>
  <si>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</si>
  <si>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</si>
  <si>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</si>
  <si>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</si>
  <si>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</si>
  <si>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</si>
  <si>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</si>
  <si>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</si>
  <si>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</si>
  <si>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</si>
  <si>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</si>
  <si>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</si>
  <si>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</si>
  <si>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</si>
  <si>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</si>
  <si>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</si>
  <si>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</si>
  <si>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</si>
  <si>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</si>
  <si>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</si>
  <si>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</si>
  <si>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</si>
  <si>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</si>
  <si>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</si>
  <si>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</si>
  <si>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</si>
  <si>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</si>
  <si>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</si>
  <si>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</si>
  <si>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</si>
  <si>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</si>
  <si>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</si>
  <si>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</si>
  <si>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佐賀県みやき町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</si>
  <si>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</si>
  <si>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</si>
  <si>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</si>
  <si>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</si>
  <si>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</si>
  <si>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</si>
  <si>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</si>
  <si>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</si>
  <si>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</si>
  <si>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</si>
  <si>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</si>
  <si>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</si>
  <si>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</si>
  <si>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</si>
  <si>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</si>
  <si>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</si>
  <si>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</si>
  <si>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</si>
  <si>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</si>
  <si>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</si>
  <si>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</si>
  <si>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</si>
  <si>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</si>
  <si>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</si>
  <si>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</si>
  <si>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</si>
  <si>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</si>
  <si>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</si>
  <si>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</si>
  <si>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</si>
  <si>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</si>
  <si>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</si>
  <si>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</si>
  <si>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</si>
  <si>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</si>
  <si>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</si>
  <si>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</si>
  <si>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</si>
  <si>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</si>
  <si>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</si>
  <si>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</si>
  <si>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</si>
  <si>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</si>
  <si>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</si>
  <si>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</si>
  <si>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</si>
  <si>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</si>
  <si>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</si>
  <si>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</si>
  <si>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</si>
  <si>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</si>
  <si>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</si>
  <si>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</si>
  <si>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</si>
  <si>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</si>
  <si>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</si>
  <si>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</si>
  <si>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</si>
  <si>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</si>
  <si>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</si>
  <si>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</si>
  <si>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</si>
  <si>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</si>
  <si>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</si>
  <si>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</si>
  <si>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</si>
  <si>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</si>
  <si>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</si>
  <si>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</si>
  <si>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</si>
  <si>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</si>
  <si>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</si>
  <si>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</si>
  <si>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</si>
  <si>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</si>
  <si>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</si>
  <si>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</si>
  <si>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</si>
  <si>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</si>
  <si>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</si>
  <si>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</si>
  <si>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</si>
  <si>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</si>
  <si>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</si>
  <si>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</si>
  <si>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</si>
  <si>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</si>
  <si>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</si>
  <si>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</si>
  <si>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</si>
  <si>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</si>
  <si>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</si>
  <si>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</si>
  <si>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</si>
  <si>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</si>
  <si>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</si>
  <si>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</si>
  <si>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</si>
  <si>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</si>
  <si>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</si>
  <si>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</si>
  <si>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</si>
  <si>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</si>
  <si>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</si>
  <si>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</si>
  <si>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</si>
  <si>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</si>
  <si>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</si>
  <si>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</si>
  <si>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</si>
  <si>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</si>
  <si>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</si>
  <si>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</si>
  <si>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</si>
  <si>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</si>
  <si>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</si>
  <si>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</si>
  <si>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</si>
  <si>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</si>
  <si>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</si>
  <si>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</si>
  <si>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</si>
  <si>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</si>
  <si>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</si>
  <si>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</si>
  <si>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</si>
  <si>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</si>
  <si>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</si>
  <si>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</si>
  <si>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</si>
  <si>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</si>
  <si>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</si>
  <si>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</si>
  <si>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</si>
  <si>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</si>
  <si>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</si>
  <si>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</si>
  <si>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</si>
  <si>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</si>
  <si>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</si>
  <si>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</si>
  <si>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</si>
  <si>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</si>
  <si>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</si>
  <si>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</si>
  <si>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</si>
  <si>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</si>
  <si>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</si>
  <si>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</si>
  <si>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</si>
  <si>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</si>
  <si>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</si>
  <si>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</si>
  <si>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佐賀県みやき町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</si>
  <si>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</si>
  <si>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</si>
  <si>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</si>
  <si>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</si>
  <si>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</si>
  <si>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</si>
  <si>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</si>
  <si>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</si>
  <si>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</si>
  <si>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</si>
  <si>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</si>
  <si>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</si>
  <si>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</si>
  <si>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</si>
  <si>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</si>
  <si>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</si>
  <si>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</si>
  <si>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</si>
  <si>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</si>
  <si>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</si>
  <si>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グリーンパーク推進整備事業基金特別会計</t>
    <phoneticPr fontId="5"/>
  </si>
  <si>
    <t>ふるさと寄附金基金特別会計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</si>
  <si>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</si>
  <si>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</si>
  <si>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</si>
  <si>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</si>
  <si>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</si>
  <si>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</si>
  <si>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</si>
  <si>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</si>
  <si>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</si>
  <si>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</si>
  <si>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</si>
  <si>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</si>
  <si>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</si>
  <si>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</si>
  <si>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</si>
  <si>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</si>
  <si>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</si>
  <si>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</si>
  <si>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工業用地取得造成事業特別会計</t>
    <phoneticPr fontId="5"/>
  </si>
  <si>
    <t>法非適用企業</t>
    <phoneticPr fontId="5"/>
  </si>
  <si>
    <t>住宅用地取得造成事業特別会計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</si>
  <si>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</si>
  <si>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</si>
  <si>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</si>
  <si>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</si>
  <si>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</si>
  <si>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</si>
  <si>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</si>
  <si>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</si>
  <si>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</si>
  <si>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</si>
  <si>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</si>
  <si>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</si>
  <si>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</si>
  <si>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</si>
  <si>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</si>
  <si>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</si>
  <si>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</si>
  <si>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</si>
  <si>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</si>
  <si>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</si>
  <si>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</si>
  <si>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</si>
  <si>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</si>
  <si>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</si>
  <si>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</si>
  <si>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</si>
  <si>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</si>
  <si>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</si>
  <si>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</si>
  <si>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</si>
  <si>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</si>
  <si>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</si>
  <si>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</si>
  <si>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</si>
  <si>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</si>
  <si>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</si>
  <si>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</si>
  <si>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</si>
  <si>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</si>
  <si>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</si>
  <si>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</si>
  <si>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</si>
  <si>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</si>
  <si>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</si>
  <si>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</si>
  <si>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</si>
  <si>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</si>
  <si>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</si>
  <si>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</si>
  <si>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</si>
  <si>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</si>
  <si>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</si>
  <si>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</si>
  <si>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</si>
  <si>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</si>
  <si>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</si>
  <si>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</si>
  <si>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</si>
  <si>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</si>
  <si>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</si>
  <si>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</si>
  <si>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</si>
  <si>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</si>
  <si>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</si>
  <si>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</si>
  <si>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</si>
  <si>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</si>
  <si>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</si>
  <si>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</si>
  <si>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</si>
  <si>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</si>
  <si>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工業用地取得造成事業特別会計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</si>
  <si>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</si>
  <si>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</si>
  <si>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</si>
  <si>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</si>
  <si>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</si>
  <si>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</si>
  <si>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</si>
  <si>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</si>
  <si>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</si>
  <si>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</si>
  <si>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</si>
  <si>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</si>
  <si>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</si>
  <si>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</si>
  <si>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</si>
  <si>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</si>
  <si>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</si>
  <si>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</si>
  <si>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</si>
  <si>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</si>
  <si>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</si>
  <si>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</si>
  <si>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</si>
  <si>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</si>
  <si>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</si>
  <si>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</si>
  <si>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</si>
  <si>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</si>
  <si>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</si>
  <si>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</si>
  <si>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</si>
  <si>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</si>
  <si>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</si>
  <si>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</si>
  <si>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</si>
  <si>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</si>
  <si>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</si>
  <si>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</si>
  <si>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</si>
  <si>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</si>
  <si>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</si>
  <si>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</si>
  <si>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</si>
  <si>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</si>
  <si>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</si>
  <si>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</si>
  <si>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</si>
  <si>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</si>
  <si>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</si>
  <si>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</si>
  <si>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</si>
  <si>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</si>
  <si>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</si>
  <si>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</si>
  <si>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</si>
  <si>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</si>
  <si>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</si>
  <si>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</si>
  <si>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</si>
  <si>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</si>
  <si>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</si>
  <si>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</si>
  <si>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</si>
  <si>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</si>
  <si>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</si>
  <si>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</si>
  <si>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</si>
  <si>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</si>
  <si>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</si>
  <si>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</si>
  <si>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</si>
  <si>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</si>
  <si>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</si>
  <si>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</si>
  <si>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</si>
  <si>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</si>
  <si>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</si>
  <si>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</si>
  <si>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</si>
  <si>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</si>
  <si>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</si>
  <si>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</si>
  <si>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</si>
  <si>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</si>
  <si>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</si>
  <si>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25.10</t>
  </si>
  <si>
    <t>▲ 0.47</t>
  </si>
  <si>
    <t>一般会計</t>
  </si>
  <si>
    <t>ふるさと寄附金基金特別会計</t>
  </si>
  <si>
    <t>国民健康保険特別会計</t>
  </si>
  <si>
    <t>工業用地取得造成事業特別会計</t>
  </si>
  <si>
    <t>下水道事業特別会計</t>
  </si>
  <si>
    <t>住宅用地取得造成事業特別会計</t>
  </si>
  <si>
    <t>グリーンパーク推進整備事業基金特別会計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</si>
  <si>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</si>
  <si>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</si>
  <si>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</si>
  <si>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</si>
  <si>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</si>
  <si>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</si>
  <si>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</si>
  <si>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</si>
  <si>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</si>
  <si>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リバーサイド三根</t>
    <rPh sb="6" eb="8">
      <t>ミネ</t>
    </rPh>
    <phoneticPr fontId="2"/>
  </si>
  <si>
    <t>三根街づくり</t>
    <rPh sb="0" eb="2">
      <t>ミネ</t>
    </rPh>
    <rPh sb="2" eb="3">
      <t>マチ</t>
    </rPh>
    <phoneticPr fontId="2"/>
  </si>
  <si>
    <t>三養基西部土地開発公社</t>
    <rPh sb="0" eb="3">
      <t>ミヤキ</t>
    </rPh>
    <rPh sb="3" eb="5">
      <t>セイブ</t>
    </rPh>
    <rPh sb="5" eb="7">
      <t>トチ</t>
    </rPh>
    <rPh sb="7" eb="9">
      <t>カイハツ</t>
    </rPh>
    <rPh sb="9" eb="11">
      <t>コウシャ</t>
    </rPh>
    <phoneticPr fontId="2"/>
  </si>
  <si>
    <t>みやきまち</t>
  </si>
  <si>
    <t>鳥栖・三養基西部環境施設組合</t>
    <rPh sb="0" eb="2">
      <t>トス</t>
    </rPh>
    <rPh sb="3" eb="6">
      <t>ミヤキ</t>
    </rPh>
    <rPh sb="6" eb="8">
      <t>セイブ</t>
    </rPh>
    <rPh sb="8" eb="10">
      <t>カンキョウ</t>
    </rPh>
    <rPh sb="10" eb="12">
      <t>シセツ</t>
    </rPh>
    <rPh sb="12" eb="14">
      <t>クミアイ</t>
    </rPh>
    <phoneticPr fontId="2"/>
  </si>
  <si>
    <t>鳥栖・三養基地区消防事務組合</t>
    <rPh sb="0" eb="2">
      <t>トス</t>
    </rPh>
    <rPh sb="3" eb="6">
      <t>ミヤキ</t>
    </rPh>
    <rPh sb="6" eb="8">
      <t>チク</t>
    </rPh>
    <rPh sb="8" eb="10">
      <t>ショウボウ</t>
    </rPh>
    <rPh sb="10" eb="12">
      <t>ジム</t>
    </rPh>
    <rPh sb="12" eb="14">
      <t>クミアイ</t>
    </rPh>
    <phoneticPr fontId="2"/>
  </si>
  <si>
    <t>三神地区環境事務組合</t>
    <rPh sb="0" eb="2">
      <t>サンシン</t>
    </rPh>
    <rPh sb="2" eb="4">
      <t>チク</t>
    </rPh>
    <rPh sb="4" eb="6">
      <t>カンキョウ</t>
    </rPh>
    <rPh sb="6" eb="8">
      <t>ジム</t>
    </rPh>
    <rPh sb="8" eb="10">
      <t>クミアイ</t>
    </rPh>
    <phoneticPr fontId="2"/>
  </si>
  <si>
    <t>佐賀東部水道企業団（水道事業特別会計）</t>
    <rPh sb="0" eb="2">
      <t>サガ</t>
    </rPh>
    <rPh sb="2" eb="4">
      <t>トウブ</t>
    </rPh>
    <rPh sb="4" eb="6">
      <t>スイドウ</t>
    </rPh>
    <rPh sb="6" eb="8">
      <t>キギョウ</t>
    </rPh>
    <rPh sb="8" eb="9">
      <t>ダン</t>
    </rPh>
    <rPh sb="10" eb="12">
      <t>スイドウ</t>
    </rPh>
    <rPh sb="12" eb="14">
      <t>ジギョウ</t>
    </rPh>
    <rPh sb="14" eb="16">
      <t>トクベツ</t>
    </rPh>
    <rPh sb="16" eb="18">
      <t>カイケイ</t>
    </rPh>
    <phoneticPr fontId="2"/>
  </si>
  <si>
    <t>佐賀東部水道企業団（用水供給事業特別会計）</t>
    <rPh sb="0" eb="2">
      <t>サガ</t>
    </rPh>
    <rPh sb="2" eb="4">
      <t>トウブ</t>
    </rPh>
    <rPh sb="4" eb="6">
      <t>スイドウ</t>
    </rPh>
    <rPh sb="6" eb="8">
      <t>キギョウ</t>
    </rPh>
    <rPh sb="8" eb="9">
      <t>ダン</t>
    </rPh>
    <rPh sb="10" eb="12">
      <t>ヨウスイ</t>
    </rPh>
    <rPh sb="12" eb="14">
      <t>キョウキュウ</t>
    </rPh>
    <rPh sb="14" eb="16">
      <t>ジギョウ</t>
    </rPh>
    <rPh sb="16" eb="18">
      <t>トクベツ</t>
    </rPh>
    <rPh sb="18" eb="20">
      <t>カイケイ</t>
    </rPh>
    <phoneticPr fontId="2"/>
  </si>
  <si>
    <t>三養基西部葬祭組合</t>
    <rPh sb="0" eb="3">
      <t>ミヤキ</t>
    </rPh>
    <rPh sb="3" eb="5">
      <t>セイブ</t>
    </rPh>
    <rPh sb="5" eb="7">
      <t>ソウサイ</t>
    </rPh>
    <rPh sb="7" eb="9">
      <t>クミアイ</t>
    </rPh>
    <phoneticPr fontId="2"/>
  </si>
  <si>
    <t>鳥栖地区広域市町村圏組合（一般会計）</t>
    <rPh sb="0" eb="2">
      <t>トス</t>
    </rPh>
    <rPh sb="2" eb="4">
      <t>チク</t>
    </rPh>
    <rPh sb="4" eb="6">
      <t>コウイキ</t>
    </rPh>
    <rPh sb="6" eb="9">
      <t>シチョウソン</t>
    </rPh>
    <rPh sb="9" eb="10">
      <t>ケン</t>
    </rPh>
    <rPh sb="10" eb="12">
      <t>クミアイ</t>
    </rPh>
    <rPh sb="13" eb="17">
      <t>イッパンカイケイ</t>
    </rPh>
    <phoneticPr fontId="2"/>
  </si>
  <si>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</si>
  <si>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</si>
  <si>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</si>
  <si>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</si>
  <si>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佐賀県市町総合事務組合（交通災害共済事業特別会計）</t>
    <rPh sb="0" eb="3">
      <t>サガケン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</si>
  <si>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佐賀東部環境施設組合</t>
    <rPh sb="0" eb="2">
      <t>サガ</t>
    </rPh>
    <rPh sb="2" eb="4">
      <t>トウブ</t>
    </rPh>
    <rPh sb="4" eb="6">
      <t>カンキョウ</t>
    </rPh>
    <rPh sb="6" eb="8">
      <t>シセツ</t>
    </rPh>
    <rPh sb="8" eb="10">
      <t>クミアイ</t>
    </rPh>
    <phoneticPr fontId="2"/>
  </si>
  <si>
    <t>‐</t>
    <phoneticPr fontId="2"/>
  </si>
  <si>
    <t>ふるさと寄附金基金</t>
    <rPh sb="4" eb="7">
      <t>キフキン</t>
    </rPh>
    <rPh sb="7" eb="9">
      <t>キキン</t>
    </rPh>
    <phoneticPr fontId="5"/>
  </si>
  <si>
    <t>合併振興基金</t>
    <rPh sb="0" eb="2">
      <t>ガッペイ</t>
    </rPh>
    <rPh sb="2" eb="4">
      <t>シンコウ</t>
    </rPh>
    <rPh sb="4" eb="6">
      <t>キキン</t>
    </rPh>
    <phoneticPr fontId="5"/>
  </si>
  <si>
    <t>地域福祉基金</t>
    <rPh sb="0" eb="2">
      <t>チイキ</t>
    </rPh>
    <rPh sb="2" eb="4">
      <t>フクシ</t>
    </rPh>
    <rPh sb="4" eb="6">
      <t>キキン</t>
    </rPh>
    <phoneticPr fontId="5"/>
  </si>
  <si>
    <t>教育施設整備基金</t>
    <rPh sb="0" eb="2">
      <t>キョウイク</t>
    </rPh>
    <rPh sb="2" eb="4">
      <t>シセツ</t>
    </rPh>
    <rPh sb="4" eb="6">
      <t>セイビ</t>
    </rPh>
    <rPh sb="6" eb="8">
      <t>キキン</t>
    </rPh>
    <phoneticPr fontId="5"/>
  </si>
  <si>
    <t>定住総合対策基金</t>
    <rPh sb="0" eb="2">
      <t>テイジュウ</t>
    </rPh>
    <rPh sb="2" eb="4">
      <t>ソウゴウ</t>
    </rPh>
    <rPh sb="4" eb="6">
      <t>タイサク</t>
    </rPh>
    <rPh sb="6" eb="8">
      <t>キキン</t>
    </rPh>
    <phoneticPr fontId="5"/>
  </si>
  <si>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</si>
  <si>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</si>
  <si>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</si>
  <si>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</si>
  <si>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</si>
  <si>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３年度の将来負担比率は、令和２年度に引き続き将来負担額を充当可能財源等額が上回ったため、算定なしとなった。また、令和３年度の有形固定資産減価償却率は、近年の施設更新の影響等で類似団体内平均を18.2％下回っている。引き続き公共施設の老朽化対策について、公共施設等総合管理計画に基づき、中・長期的に施設の更新、維持修繕、統廃合等に取り組み、将来負担の平準化を進めながら財政健全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</si>
  <si>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</si>
  <si>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</si>
  <si>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</si>
  <si>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</si>
  <si>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</si>
  <si>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</si>
  <si>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３年度の将来負担比率は、令和２年度に引き続き将来負担額を充当可能財源等額が上回ったため、算定なしとなった。一方で、実質公債費比率は、合併特例債の活用した事業の推進等による元利償還金の増により、類似団体内平均値を3.1％上回っている。本町では、合併特例債の償還財源として、普通交付税に算入される償還額の７割分以外の残り３割相当額について、減債基金に計画的に積立を行うことにより財源を確保し、当該年度の償還額の3割相当額を減債基金から繰入を行い、財政健全化に努め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</si>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</sst>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1B91-42BA-9CAF-D3D7B7ADB8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166784</c:v>
                </c:pt>
                <c:pt idx="1">
                  <c:v>108198</c:v>
                </c:pt>
                <c:pt idx="2">
                  <c:v>126935</c:v>
                </c:pt>
                <c:pt idx="3">
                  <c:v>77084</c:v>
                </c:pt>
                <c:pt idx="4">
                  <c:v>159297</c:v>
                </c:pt>
              </c:numCache>
            </c:numRef>
          </c:val>
          <c:smooth val="0"/>
          <c:extLst>
            <c:ext xmlns:c16="http://schemas.microsoft.com/office/drawing/2014/chart" uri="{C3380CC4-5D6E-409C-BE32-E72D297353CC}">
              <c16:uniqueId val="{00000001-1B91-42BA-9CAF-D3D7B7ADB8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20.309999999999999</c:v>
                </c:pt>
                <c:pt idx="1">
                  <c:v>32.340000000000003</c:v>
                </c:pt>
                <c:pt idx="2">
                  <c:v>7.43</c:v>
                </c:pt>
                <c:pt idx="3">
                  <c:v>10.53</c:v>
                </c:pt>
                <c:pt idx="4">
                  <c:v>7.97</c:v>
                </c:pt>
              </c:numCache>
            </c:numRef>
          </c:val>
          <c:extLst>
            <c:ext xmlns:c16="http://schemas.microsoft.com/office/drawing/2014/chart" uri="{C3380CC4-5D6E-409C-BE32-E72D297353CC}">
              <c16:uniqueId val="{00000000-17F7-437E-98AD-2D3699F7D3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24.59</c:v>
                </c:pt>
                <c:pt idx="1">
                  <c:v>20.52</c:v>
                </c:pt>
                <c:pt idx="2">
                  <c:v>20.7</c:v>
                </c:pt>
                <c:pt idx="3">
                  <c:v>26.08</c:v>
                </c:pt>
                <c:pt idx="4">
                  <c:v>26.22</c:v>
                </c:pt>
              </c:numCache>
            </c:numRef>
          </c:val>
          <c:extLst>
            <c:ext xmlns:c16="http://schemas.microsoft.com/office/drawing/2014/chart" uri="{C3380CC4-5D6E-409C-BE32-E72D297353CC}">
              <c16:uniqueId val="{00000001-17F7-437E-98AD-2D3699F7D3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11.44</c:v>
                </c:pt>
                <c:pt idx="1">
                  <c:v>8.65</c:v>
                </c:pt>
                <c:pt idx="2">
                  <c:v>-25.1</c:v>
                </c:pt>
                <c:pt idx="3">
                  <c:v>9.48</c:v>
                </c:pt>
                <c:pt idx="4">
                  <c:v>-0.47</c:v>
                </c:pt>
              </c:numCache>
            </c:numRef>
          </c:val>
          <c:smooth val="0"/>
          <c:extLst>
            <c:ext xmlns:c16="http://schemas.microsoft.com/office/drawing/2014/chart" uri="{C3380CC4-5D6E-409C-BE32-E72D297353CC}">
              <c16:uniqueId val="{00000002-17F7-437E-98AD-2D3699F7D3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44A-42D9-8BF8-51599F93E5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4A-42D9-8BF8-51599F93E53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0.11</c:v>
                </c:pt>
                <c:pt idx="4">
                  <c:v>#N/A</c:v>
                </c:pt>
                <c:pt idx="5">
                  <c:v>0.02</c:v>
                </c:pt>
                <c:pt idx="6">
                  <c:v>#N/A</c:v>
                </c:pt>
                <c:pt idx="7">
                  <c:v>0.02</c:v>
                </c:pt>
                <c:pt idx="8">
                  <c:v>#N/A</c:v>
                </c:pt>
                <c:pt idx="9">
                  <c:v>0.03</c:v>
                </c:pt>
              </c:numCache>
            </c:numRef>
          </c:val>
          <c:extLst>
            <c:ext xmlns:c16="http://schemas.microsoft.com/office/drawing/2014/chart" uri="{C3380CC4-5D6E-409C-BE32-E72D297353CC}">
              <c16:uniqueId val="{00000002-244A-42D9-8BF8-51599F93E537}"/>
            </c:ext>
          </c:extLst>
        </c:ser>
        <c:ser>
          <c:idx val="3"/>
          <c:order val="3"/>
          <c:tx>
            <c:strRef>
              <c:f>データシート!$A$30</c:f>
              <c:strCache>
                <c:ptCount val="1"/>
                <c:pt idx="0">
                  <c:v>グリーンパーク推進整備事業基金特別会計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0.03</c:v>
                </c:pt>
                <c:pt idx="6">
                  <c:v>#N/A</c:v>
                </c:pt>
                <c:pt idx="7">
                  <c:v>0.17</c:v>
                </c:pt>
                <c:pt idx="8">
                  <c:v>#N/A</c:v>
                </c:pt>
                <c:pt idx="9">
                  <c:v>7.0000000000000007E-2</c:v>
                </c:pt>
              </c:numCache>
            </c:numRef>
          </c:val>
          <c:extLst>
            <c:ext xmlns:c16="http://schemas.microsoft.com/office/drawing/2014/chart" uri="{C3380CC4-5D6E-409C-BE32-E72D297353CC}">
              <c16:uniqueId val="{00000003-244A-42D9-8BF8-51599F93E537}"/>
            </c:ext>
          </c:extLst>
        </c:ser>
        <c:ser>
          <c:idx val="4"/>
          <c:order val="4"/>
          <c:tx>
            <c:strRef>
              <c:f>データシート!$A$31</c:f>
              <c:strCache>
                <c:ptCount val="1"/>
                <c:pt idx="0">
                  <c:v>住宅用地取得造成事業特別会計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0.33</c:v>
                </c:pt>
                <c:pt idx="2">
                  <c:v>#N/A</c:v>
                </c:pt>
                <c:pt idx="3">
                  <c:v>0.2</c:v>
                </c:pt>
                <c:pt idx="4">
                  <c:v>#N/A</c:v>
                </c:pt>
                <c:pt idx="5">
                  <c:v>0.08</c:v>
                </c:pt>
                <c:pt idx="6">
                  <c:v>#N/A</c:v>
                </c:pt>
                <c:pt idx="7">
                  <c:v>0.01</c:v>
                </c:pt>
                <c:pt idx="8">
                  <c:v>#N/A</c:v>
                </c:pt>
                <c:pt idx="9">
                  <c:v>0.18</c:v>
                </c:pt>
              </c:numCache>
            </c:numRef>
          </c:val>
          <c:extLst>
            <c:ext xmlns:c16="http://schemas.microsoft.com/office/drawing/2014/chart" uri="{C3380CC4-5D6E-409C-BE32-E72D297353CC}">
              <c16:uniqueId val="{00000004-244A-42D9-8BF8-51599F93E53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0.56999999999999995</c:v>
                </c:pt>
                <c:pt idx="2">
                  <c:v>#N/A</c:v>
                </c:pt>
                <c:pt idx="3">
                  <c:v>0.78</c:v>
                </c:pt>
                <c:pt idx="4">
                  <c:v>#N/A</c:v>
                </c:pt>
                <c:pt idx="5">
                  <c:v>0.56000000000000005</c:v>
                </c:pt>
                <c:pt idx="6">
                  <c:v>#N/A</c:v>
                </c:pt>
                <c:pt idx="7">
                  <c:v>0.59</c:v>
                </c:pt>
                <c:pt idx="8">
                  <c:v>#N/A</c:v>
                </c:pt>
                <c:pt idx="9">
                  <c:v>0.33</c:v>
                </c:pt>
              </c:numCache>
            </c:numRef>
          </c:val>
          <c:extLst>
            <c:ext xmlns:c16="http://schemas.microsoft.com/office/drawing/2014/chart" uri="{C3380CC4-5D6E-409C-BE32-E72D297353CC}">
              <c16:uniqueId val="{00000005-244A-42D9-8BF8-51599F93E537}"/>
            </c:ext>
          </c:extLst>
        </c:ser>
        <c:ser>
          <c:idx val="6"/>
          <c:order val="6"/>
          <c:tx>
            <c:strRef>
              <c:f>データシート!$A$33</c:f>
              <c:strCache>
                <c:ptCount val="1"/>
                <c:pt idx="0">
                  <c:v>工業用地取得造成事業特別会計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1.1299999999999999</c:v>
                </c:pt>
                <c:pt idx="2">
                  <c:v>#N/A</c:v>
                </c:pt>
                <c:pt idx="3">
                  <c:v>1.1399999999999999</c:v>
                </c:pt>
                <c:pt idx="4">
                  <c:v>#N/A</c:v>
                </c:pt>
                <c:pt idx="5">
                  <c:v>1.1399999999999999</c:v>
                </c:pt>
                <c:pt idx="6">
                  <c:v>#N/A</c:v>
                </c:pt>
                <c:pt idx="7">
                  <c:v>1.1000000000000001</c:v>
                </c:pt>
                <c:pt idx="8">
                  <c:v>#N/A</c:v>
                </c:pt>
                <c:pt idx="9">
                  <c:v>1.04</c:v>
                </c:pt>
              </c:numCache>
            </c:numRef>
          </c:val>
          <c:extLst>
            <c:ext xmlns:c16="http://schemas.microsoft.com/office/drawing/2014/chart" uri="{C3380CC4-5D6E-409C-BE32-E72D297353CC}">
              <c16:uniqueId val="{00000006-244A-42D9-8BF8-51599F93E53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0.22</c:v>
                </c:pt>
                <c:pt idx="2">
                  <c:v>#N/A</c:v>
                </c:pt>
                <c:pt idx="3">
                  <c:v>1.18</c:v>
                </c:pt>
                <c:pt idx="4">
                  <c:v>#N/A</c:v>
                </c:pt>
                <c:pt idx="5">
                  <c:v>1.47</c:v>
                </c:pt>
                <c:pt idx="6">
                  <c:v>#N/A</c:v>
                </c:pt>
                <c:pt idx="7">
                  <c:v>1.34</c:v>
                </c:pt>
                <c:pt idx="8">
                  <c:v>#N/A</c:v>
                </c:pt>
                <c:pt idx="9">
                  <c:v>1.32</c:v>
                </c:pt>
              </c:numCache>
            </c:numRef>
          </c:val>
          <c:extLst>
            <c:ext xmlns:c16="http://schemas.microsoft.com/office/drawing/2014/chart" uri="{C3380CC4-5D6E-409C-BE32-E72D297353CC}">
              <c16:uniqueId val="{00000007-244A-42D9-8BF8-51599F93E537}"/>
            </c:ext>
          </c:extLst>
        </c:ser>
        <c:ser>
          <c:idx val="8"/>
          <c:order val="8"/>
          <c:tx>
            <c:strRef>
              <c:f>データシート!$A$35</c:f>
              <c:strCache>
                <c:ptCount val="1"/>
                <c:pt idx="0">
                  <c:v>ふるさと寄附金基金特別会計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27.21</c:v>
                </c:pt>
                <c:pt idx="4">
                  <c:v>#N/A</c:v>
                </c:pt>
                <c:pt idx="5">
                  <c:v>1.83</c:v>
                </c:pt>
                <c:pt idx="6">
                  <c:v>#N/A</c:v>
                </c:pt>
                <c:pt idx="7">
                  <c:v>5.91</c:v>
                </c:pt>
                <c:pt idx="8">
                  <c:v>#N/A</c:v>
                </c:pt>
                <c:pt idx="9">
                  <c:v>1.68</c:v>
                </c:pt>
              </c:numCache>
            </c:numRef>
          </c:val>
          <c:extLst>
            <c:ext xmlns:c16="http://schemas.microsoft.com/office/drawing/2014/chart" uri="{C3380CC4-5D6E-409C-BE32-E72D297353CC}">
              <c16:uniqueId val="{00000008-244A-42D9-8BF8-51599F93E5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20.23</c:v>
                </c:pt>
                <c:pt idx="2">
                  <c:v>#N/A</c:v>
                </c:pt>
                <c:pt idx="3">
                  <c:v>5.05</c:v>
                </c:pt>
                <c:pt idx="4">
                  <c:v>#N/A</c:v>
                </c:pt>
                <c:pt idx="5">
                  <c:v>5.56</c:v>
                </c:pt>
                <c:pt idx="6">
                  <c:v>#N/A</c:v>
                </c:pt>
                <c:pt idx="7">
                  <c:v>4.43</c:v>
                </c:pt>
                <c:pt idx="8">
                  <c:v>#N/A</c:v>
                </c:pt>
                <c:pt idx="9">
                  <c:v>6.2</c:v>
                </c:pt>
              </c:numCache>
            </c:numRef>
          </c:val>
          <c:extLst>
            <c:ext xmlns:c16="http://schemas.microsoft.com/office/drawing/2014/chart" uri="{C3380CC4-5D6E-409C-BE32-E72D297353CC}">
              <c16:uniqueId val="{00000009-244A-42D9-8BF8-51599F93E5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1515</c:v>
                </c:pt>
                <c:pt idx="5">
                  <c:v>1527</c:v>
                </c:pt>
                <c:pt idx="8">
                  <c:v>1507</c:v>
                </c:pt>
                <c:pt idx="11">
                  <c:v>1509</c:v>
                </c:pt>
                <c:pt idx="14">
                  <c:v>1480</c:v>
                </c:pt>
              </c:numCache>
            </c:numRef>
          </c:val>
          <c:extLst>
            <c:ext xmlns:c16="http://schemas.microsoft.com/office/drawing/2014/chart" uri="{C3380CC4-5D6E-409C-BE32-E72D297353CC}">
              <c16:uniqueId val="{00000000-3ED6-4B36-B525-502AF17E51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D6-4B36-B525-502AF17E51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86</c:v>
                </c:pt>
                <c:pt idx="3">
                  <c:v>99</c:v>
                </c:pt>
                <c:pt idx="6">
                  <c:v>83</c:v>
                </c:pt>
                <c:pt idx="9">
                  <c:v>89</c:v>
                </c:pt>
                <c:pt idx="12">
                  <c:v>84</c:v>
                </c:pt>
              </c:numCache>
            </c:numRef>
          </c:val>
          <c:extLst>
            <c:ext xmlns:c16="http://schemas.microsoft.com/office/drawing/2014/chart" uri="{C3380CC4-5D6E-409C-BE32-E72D297353CC}">
              <c16:uniqueId val="{00000002-3ED6-4B36-B525-502AF17E51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241</c:v>
                </c:pt>
                <c:pt idx="3">
                  <c:v>163</c:v>
                </c:pt>
                <c:pt idx="6">
                  <c:v>23</c:v>
                </c:pt>
                <c:pt idx="9">
                  <c:v>24</c:v>
                </c:pt>
                <c:pt idx="12">
                  <c:v>25</c:v>
                </c:pt>
              </c:numCache>
            </c:numRef>
          </c:val>
          <c:extLst>
            <c:ext xmlns:c16="http://schemas.microsoft.com/office/drawing/2014/chart" uri="{C3380CC4-5D6E-409C-BE32-E72D297353CC}">
              <c16:uniqueId val="{00000003-3ED6-4B36-B525-502AF17E51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254</c:v>
                </c:pt>
                <c:pt idx="3">
                  <c:v>280</c:v>
                </c:pt>
                <c:pt idx="6">
                  <c:v>273</c:v>
                </c:pt>
                <c:pt idx="9">
                  <c:v>297</c:v>
                </c:pt>
                <c:pt idx="12">
                  <c:v>311</c:v>
                </c:pt>
              </c:numCache>
            </c:numRef>
          </c:val>
          <c:extLst>
            <c:ext xmlns:c16="http://schemas.microsoft.com/office/drawing/2014/chart" uri="{C3380CC4-5D6E-409C-BE32-E72D297353CC}">
              <c16:uniqueId val="{00000004-3ED6-4B36-B525-502AF17E51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D6-4B36-B525-502AF17E51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D6-4B36-B525-502AF17E51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1629</c:v>
                </c:pt>
                <c:pt idx="3">
                  <c:v>1658</c:v>
                </c:pt>
                <c:pt idx="6">
                  <c:v>1676</c:v>
                </c:pt>
                <c:pt idx="9">
                  <c:v>1668</c:v>
                </c:pt>
                <c:pt idx="12">
                  <c:v>1695</c:v>
                </c:pt>
              </c:numCache>
            </c:numRef>
          </c:val>
          <c:extLst>
            <c:ext xmlns:c16="http://schemas.microsoft.com/office/drawing/2014/chart" uri="{C3380CC4-5D6E-409C-BE32-E72D297353CC}">
              <c16:uniqueId val="{00000007-3ED6-4B36-B525-502AF17E51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695</c:v>
                </c:pt>
                <c:pt idx="2">
                  <c:v>#N/A</c:v>
                </c:pt>
                <c:pt idx="3">
                  <c:v>#N/A</c:v>
                </c:pt>
                <c:pt idx="4">
                  <c:v>673</c:v>
                </c:pt>
                <c:pt idx="5">
                  <c:v>#N/A</c:v>
                </c:pt>
                <c:pt idx="6">
                  <c:v>#N/A</c:v>
                </c:pt>
                <c:pt idx="7">
                  <c:v>548</c:v>
                </c:pt>
                <c:pt idx="8">
                  <c:v>#N/A</c:v>
                </c:pt>
                <c:pt idx="9">
                  <c:v>#N/A</c:v>
                </c:pt>
                <c:pt idx="10">
                  <c:v>569</c:v>
                </c:pt>
                <c:pt idx="11">
                  <c:v>#N/A</c:v>
                </c:pt>
                <c:pt idx="12">
                  <c:v>#N/A</c:v>
                </c:pt>
                <c:pt idx="13">
                  <c:v>635</c:v>
                </c:pt>
                <c:pt idx="14">
                  <c:v>#N/A</c:v>
                </c:pt>
              </c:numCache>
            </c:numRef>
          </c:val>
          <c:smooth val="0"/>
          <c:extLst>
            <c:ext xmlns:c16="http://schemas.microsoft.com/office/drawing/2014/chart" uri="{C3380CC4-5D6E-409C-BE32-E72D297353CC}">
              <c16:uniqueId val="{00000008-3ED6-4B36-B525-502AF17E51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15940</c:v>
                </c:pt>
                <c:pt idx="5">
                  <c:v>15230</c:v>
                </c:pt>
                <c:pt idx="8">
                  <c:v>15159</c:v>
                </c:pt>
                <c:pt idx="11">
                  <c:v>14556</c:v>
                </c:pt>
                <c:pt idx="14">
                  <c:v>14117</c:v>
                </c:pt>
              </c:numCache>
            </c:numRef>
          </c:val>
          <c:extLst>
            <c:ext xmlns:c16="http://schemas.microsoft.com/office/drawing/2014/chart" uri="{C3380CC4-5D6E-409C-BE32-E72D297353CC}">
              <c16:uniqueId val="{00000000-14EE-437C-81E7-EA912B07B2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1981</c:v>
                </c:pt>
                <c:pt idx="5">
                  <c:v>2315</c:v>
                </c:pt>
                <c:pt idx="8">
                  <c:v>2273</c:v>
                </c:pt>
                <c:pt idx="11">
                  <c:v>2253</c:v>
                </c:pt>
                <c:pt idx="14">
                  <c:v>2134</c:v>
                </c:pt>
              </c:numCache>
            </c:numRef>
          </c:val>
          <c:extLst>
            <c:ext xmlns:c16="http://schemas.microsoft.com/office/drawing/2014/chart" uri="{C3380CC4-5D6E-409C-BE32-E72D297353CC}">
              <c16:uniqueId val="{00000001-14EE-437C-81E7-EA912B07B2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9263</c:v>
                </c:pt>
                <c:pt idx="5">
                  <c:v>12221</c:v>
                </c:pt>
                <c:pt idx="8">
                  <c:v>11250</c:v>
                </c:pt>
                <c:pt idx="11">
                  <c:v>10703</c:v>
                </c:pt>
                <c:pt idx="14">
                  <c:v>10969</c:v>
                </c:pt>
              </c:numCache>
            </c:numRef>
          </c:val>
          <c:extLst>
            <c:ext xmlns:c16="http://schemas.microsoft.com/office/drawing/2014/chart" uri="{C3380CC4-5D6E-409C-BE32-E72D297353CC}">
              <c16:uniqueId val="{00000002-14EE-437C-81E7-EA912B07B2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EE-437C-81E7-EA912B07B2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EE-437C-81E7-EA912B07B2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EE-437C-81E7-EA912B07B2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1582</c:v>
                </c:pt>
                <c:pt idx="3">
                  <c:v>1422</c:v>
                </c:pt>
                <c:pt idx="6">
                  <c:v>1318</c:v>
                </c:pt>
                <c:pt idx="9">
                  <c:v>1258</c:v>
                </c:pt>
                <c:pt idx="12">
                  <c:v>1161</c:v>
                </c:pt>
              </c:numCache>
            </c:numRef>
          </c:val>
          <c:extLst>
            <c:ext xmlns:c16="http://schemas.microsoft.com/office/drawing/2014/chart" uri="{C3380CC4-5D6E-409C-BE32-E72D297353CC}">
              <c16:uniqueId val="{00000006-14EE-437C-81E7-EA912B07B2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255</c:v>
                </c:pt>
                <c:pt idx="3">
                  <c:v>101</c:v>
                </c:pt>
                <c:pt idx="6">
                  <c:v>96</c:v>
                </c:pt>
                <c:pt idx="9">
                  <c:v>77</c:v>
                </c:pt>
                <c:pt idx="12">
                  <c:v>120</c:v>
                </c:pt>
              </c:numCache>
            </c:numRef>
          </c:val>
          <c:extLst>
            <c:ext xmlns:c16="http://schemas.microsoft.com/office/drawing/2014/chart" uri="{C3380CC4-5D6E-409C-BE32-E72D297353CC}">
              <c16:uniqueId val="{00000007-14EE-437C-81E7-EA912B07B2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4813</c:v>
                </c:pt>
                <c:pt idx="3">
                  <c:v>4794</c:v>
                </c:pt>
                <c:pt idx="6">
                  <c:v>5245</c:v>
                </c:pt>
                <c:pt idx="9">
                  <c:v>5426</c:v>
                </c:pt>
                <c:pt idx="12">
                  <c:v>5364</c:v>
                </c:pt>
              </c:numCache>
            </c:numRef>
          </c:val>
          <c:extLst>
            <c:ext xmlns:c16="http://schemas.microsoft.com/office/drawing/2014/chart" uri="{C3380CC4-5D6E-409C-BE32-E72D297353CC}">
              <c16:uniqueId val="{00000008-14EE-437C-81E7-EA912B07B2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1905</c:v>
                </c:pt>
                <c:pt idx="3">
                  <c:v>4625</c:v>
                </c:pt>
                <c:pt idx="6">
                  <c:v>4228</c:v>
                </c:pt>
                <c:pt idx="9">
                  <c:v>4132</c:v>
                </c:pt>
                <c:pt idx="12">
                  <c:v>1654</c:v>
                </c:pt>
              </c:numCache>
            </c:numRef>
          </c:val>
          <c:extLst>
            <c:ext xmlns:c16="http://schemas.microsoft.com/office/drawing/2014/chart" uri="{C3380CC4-5D6E-409C-BE32-E72D297353CC}">
              <c16:uniqueId val="{00000009-14EE-437C-81E7-EA912B07B2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17382</c:v>
                </c:pt>
                <c:pt idx="3">
                  <c:v>16875</c:v>
                </c:pt>
                <c:pt idx="6">
                  <c:v>16169</c:v>
                </c:pt>
                <c:pt idx="9">
                  <c:v>15579</c:v>
                </c:pt>
                <c:pt idx="12">
                  <c:v>16471</c:v>
                </c:pt>
              </c:numCache>
            </c:numRef>
          </c:val>
          <c:extLst>
            <c:ext xmlns:c16="http://schemas.microsoft.com/office/drawing/2014/chart" uri="{C3380CC4-5D6E-409C-BE32-E72D297353CC}">
              <c16:uniqueId val="{0000000A-14EE-437C-81E7-EA912B07B2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EE-437C-81E7-EA912B07B2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1499</c:v>
                </c:pt>
                <c:pt idx="1">
                  <c:v>1958</c:v>
                </c:pt>
                <c:pt idx="2">
                  <c:v>2079</c:v>
                </c:pt>
              </c:numCache>
            </c:numRef>
          </c:val>
          <c:extLst>
            <c:ext xmlns:c16="http://schemas.microsoft.com/office/drawing/2014/chart" uri="{C3380CC4-5D6E-409C-BE32-E72D297353CC}">
              <c16:uniqueId val="{00000000-A87D-4B15-990A-4F3360F77F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2139</c:v>
                </c:pt>
                <c:pt idx="1">
                  <c:v>2010</c:v>
                </c:pt>
                <c:pt idx="2">
                  <c:v>2000</c:v>
                </c:pt>
              </c:numCache>
            </c:numRef>
          </c:val>
          <c:extLst>
            <c:ext xmlns:c16="http://schemas.microsoft.com/office/drawing/2014/chart" uri="{C3380CC4-5D6E-409C-BE32-E72D297353CC}">
              <c16:uniqueId val="{00000001-A87D-4B15-990A-4F3360F77F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9341</c:v>
                </c:pt>
                <c:pt idx="1">
                  <c:v>8421</c:v>
                </c:pt>
                <c:pt idx="2">
                  <c:v>8597</c:v>
                </c:pt>
              </c:numCache>
            </c:numRef>
          </c:val>
          <c:extLst>
            <c:ext xmlns:c16="http://schemas.microsoft.com/office/drawing/2014/chart" uri="{C3380CC4-5D6E-409C-BE32-E72D297353CC}">
              <c16:uniqueId val="{00000002-A87D-4B15-990A-4F3360F77F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{91819B3A-4123-46DF-9AE2-E07D2764BBC7}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29-444F-81D3-AE84916DFE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{87D0422D-F518-487A-A046-775ECAD45C05}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29-444F-81D3-AE84916DFE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{78AE24E8-9474-4DF7-B8C7-3F834802050C}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29-444F-81D3-AE84916DFE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{0A5439C0-6985-496C-961D-CD5364D4A52F}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29-444F-81D3-AE84916DFE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{B0482607-B7F5-49CE-88BD-1C49B1AC0D02}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29-444F-81D3-AE84916DFE2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{7F6A05E3-4C78-4C0A-B92F-C000DE583791}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29-444F-81D3-AE84916DFE2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{7EFD4A82-9142-44B6-AAFC-73407B6F5E58}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29-444F-81D3-AE84916DFE2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{F8EFBBBF-4683-4BC8-A1D4-F31D6D5898D8}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29-444F-81D3-AE84916DFE2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{474EAA2A-E5B0-4A53-9310-B2E1E99A6260}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29-444F-81D3-AE84916DFE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40.299999999999997</c:v>
                </c:pt>
                <c:pt idx="8">
                  <c:v>40.9</c:v>
                </c:pt>
                <c:pt idx="16">
                  <c:v>41.1</c:v>
                </c:pt>
                <c:pt idx="24">
                  <c:v>42.5</c:v>
                </c:pt>
                <c:pt idx="32">
                  <c:v>42.8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929-444F-81D3-AE84916DFE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{3BD88D87-DF79-44C1-B17A-D98DF8874DF7}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29-444F-81D3-AE84916DFE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{06B2BA5D-C1B1-4FD1-B7D8-D018E5154D23}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29-444F-81D3-AE84916DFE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{2FBCE93C-DCDB-4970-8F9C-503D2361D1CC}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29-444F-81D3-AE84916DFE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{116D9320-4806-4D6B-9BA8-A840DC9DD405}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29-444F-81D3-AE84916DFE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{EF180890-F8AD-4A95-A65F-B6D794EBAD75}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29-444F-81D3-AE84916DFE2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{231A524E-F2F9-4971-BC37-126EA71B2A93}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29-444F-81D3-AE84916DFE2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{C385CF6C-700D-4FBC-99E8-695B756F0D53}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29-444F-81D3-AE84916DFE2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{633268A0-66B6-4E20-BF34-509FFA739BC7}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29-444F-81D3-AE84916DFE2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{09C621CE-70F6-49CB-9F4D-2FE780614B1A}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29-444F-81D3-AE84916DFE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0929-444F-81D3-AE84916DFE25}"/>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{DA439884-7D23-4D53-8D6F-2CA2B198D11F}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50C-4F9A-8C11-DEB0A3CF73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{6502A141-1088-4BEC-B52D-66279DE9224E}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0C-4F9A-8C11-DEB0A3CF73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{57108342-FC18-47DC-BD64-2C364F2B02AB}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0C-4F9A-8C11-DEB0A3CF73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{48FBAEF0-01CA-4DC3-994C-BECCF53CB92D}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0C-4F9A-8C11-DEB0A3CF73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{162AA454-8F36-4270-9B7D-72FAD6E70AA2}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0C-4F9A-8C11-DEB0A3CF737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{2A9904F1-4EFF-4343-80B9-2E5D1CAC77EE}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50C-4F9A-8C11-DEB0A3CF737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{97851551-2F88-416E-9709-264D91195DBD}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50C-4F9A-8C11-DEB0A3CF737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{E2A713AD-0CDB-49AD-99B8-0BBF30294054}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50C-4F9A-8C11-DEB0A3CF737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{DAC09B02-00D7-42A3-91A5-3C0B08415D95}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50C-4F9A-8C11-DEB0A3CF73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11.8</c:v>
                </c:pt>
                <c:pt idx="16">
                  <c:v>10.9</c:v>
                </c:pt>
                <c:pt idx="24">
                  <c:v>10</c:v>
                </c:pt>
                <c:pt idx="32">
                  <c:v>9.4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50C-4F9A-8C11-DEB0A3CF73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{B187CB09-A1D1-4128-B9B2-D39AAE834E24}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50C-4F9A-8C11-DEB0A3CF73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{33BCC496-2866-41CD-928D-FD3379CEEA3A}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0C-4F9A-8C11-DEB0A3CF73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{3C2E4464-A930-48E9-A205-770997F97980}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0C-4F9A-8C11-DEB0A3CF73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{9254D51A-A816-4E19-9620-A49063DE45DA}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0C-4F9A-8C11-DEB0A3CF73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{341F6E29-258F-491E-848C-C499BE6188F7}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0C-4F9A-8C11-DEB0A3CF737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{034FD312-95DA-4FDB-90E6-F6BFBD5CC0F6}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50C-4F9A-8C11-DEB0A3CF737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{7A98BA6C-6175-4C3E-80E8-1400C28B54AA}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50C-4F9A-8C11-DEB0A3CF737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{67F962BF-6B24-4ACD-83DB-AC7A50ECC25E}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50C-4F9A-8C11-DEB0A3CF737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{C9399AFC-6DDA-48C6-A05E-B5E0ECB0019A}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50C-4F9A-8C11-DEB0A3CF73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650C-4F9A-8C11-DEB0A3CF7377}"/>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元利償還金は、合併特例債を活用した事業の推進、臨時財政対策債の発行等により、</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、公営企業債の元利償還金に対する繰入金が</a:t>
          </a:r>
          <a:r>
            <a:rPr kumimoji="1" lang="ja-JP" altLang="en-US" sz="1100">
              <a:solidFill>
                <a:sysClr val="windowText" lastClr="000000"/>
              </a:solidFill>
              <a:effectLst/>
              <a:latin typeface="+mn-lt"/>
              <a:ea typeface="+mn-ea"/>
              <a:cs typeface="+mn-cs"/>
            </a:rPr>
            <a:t>年々</a:t>
          </a:r>
          <a:r>
            <a:rPr kumimoji="1" lang="ja-JP" altLang="ja-JP" sz="1100">
              <a:solidFill>
                <a:sysClr val="windowText" lastClr="000000"/>
              </a:solidFill>
              <a:effectLst/>
              <a:latin typeface="+mn-lt"/>
              <a:ea typeface="+mn-ea"/>
              <a:cs typeface="+mn-cs"/>
            </a:rPr>
            <a:t>増加しており、元利償還金等全体は増加となった。</a:t>
          </a:r>
          <a:r>
            <a:rPr kumimoji="1" lang="ja-JP" altLang="en-US" sz="1100">
              <a:solidFill>
                <a:sysClr val="windowText" lastClr="000000"/>
              </a:solidFill>
              <a:effectLst/>
              <a:latin typeface="+mn-lt"/>
              <a:ea typeface="+mn-ea"/>
              <a:cs typeface="+mn-cs"/>
            </a:rPr>
            <a:t>なお、元利償還金については</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年度がピークの見込である</a:t>
          </a:r>
          <a:r>
            <a:rPr kumimoji="1" lang="ja-JP" altLang="en-US" sz="1100">
              <a:solidFill>
                <a:sysClr val="windowText" lastClr="000000"/>
              </a:solidFill>
              <a:effectLst/>
              <a:latin typeface="+mn-lt"/>
              <a:ea typeface="+mn-ea"/>
              <a:cs typeface="+mn-cs"/>
            </a:rPr>
            <a:t>ため、来年度以降は減少する見込である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実質公債費比率の分子は、</a:t>
          </a:r>
          <a:r>
            <a:rPr kumimoji="1" lang="ja-JP" altLang="en-US" sz="1100">
              <a:solidFill>
                <a:sysClr val="windowText" lastClr="000000"/>
              </a:solidFill>
              <a:effectLst/>
              <a:latin typeface="+mn-lt"/>
              <a:ea typeface="+mn-ea"/>
              <a:cs typeface="+mn-cs"/>
            </a:rPr>
            <a:t>算入公債費等が減少したため、</a:t>
          </a:r>
          <a:r>
            <a:rPr kumimoji="1" lang="ja-JP" altLang="ja-JP" sz="1100">
              <a:solidFill>
                <a:sysClr val="windowText" lastClr="000000"/>
              </a:solidFill>
              <a:effectLst/>
              <a:latin typeface="+mn-lt"/>
              <a:ea typeface="+mn-ea"/>
              <a:cs typeface="+mn-cs"/>
            </a:rPr>
            <a:t>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今後も起債事業を行う計画があるが、交付税措置のある事業を原則とし、また新たな債務負担行為についても慎重な実施に努め、比率の改善に努める。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　将来負担額のうち、一般会計等に係る地方債残高については、合併特例債や臨時財政対策債</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の発行によ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年度については新規借入の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に伴い、</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債務負担行為に基づく支出予定額の減により、</a:t>
          </a:r>
          <a:r>
            <a:rPr kumimoji="1" lang="ja-JP" altLang="ja-JP" sz="1100">
              <a:solidFill>
                <a:sysClr val="windowText" lastClr="000000"/>
              </a:solidFill>
              <a:effectLst/>
              <a:latin typeface="+mn-lt"/>
              <a:ea typeface="+mn-ea"/>
              <a:cs typeface="+mn-cs"/>
            </a:rPr>
            <a:t>将来負担額全体で</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前年度より減少となった。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一方で、充当可能財源等については、</a:t>
          </a:r>
          <a:r>
            <a:rPr kumimoji="1" lang="ja-JP" altLang="en-US" sz="1100">
              <a:solidFill>
                <a:sysClr val="windowText" lastClr="000000"/>
              </a:solidFill>
              <a:effectLst/>
              <a:latin typeface="+mn-lt"/>
              <a:ea typeface="+mn-ea"/>
              <a:cs typeface="+mn-cs"/>
            </a:rPr>
            <a:t>臨時財政対策債や合併特例債の未償還元金</a:t>
          </a:r>
          <a:r>
            <a:rPr kumimoji="1" lang="ja-JP" altLang="ja-JP" sz="1100">
              <a:solidFill>
                <a:sysClr val="windowText" lastClr="000000"/>
              </a:solidFill>
              <a:effectLst/>
              <a:latin typeface="+mn-lt"/>
              <a:ea typeface="+mn-ea"/>
              <a:cs typeface="+mn-cs"/>
            </a:rPr>
            <a:t>の減により</a:t>
          </a:r>
          <a:r>
            <a:rPr kumimoji="1" lang="ja-JP" altLang="en-US" sz="1100">
              <a:solidFill>
                <a:sysClr val="windowText" lastClr="000000"/>
              </a:solidFill>
              <a:effectLst/>
              <a:latin typeface="+mn-lt"/>
              <a:ea typeface="+mn-ea"/>
              <a:cs typeface="+mn-cs"/>
            </a:rPr>
            <a:t>基準財政需要額算入見込額が</a:t>
          </a:r>
          <a:r>
            <a:rPr kumimoji="1" lang="ja-JP" altLang="ja-JP" sz="1100">
              <a:solidFill>
                <a:sysClr val="windowText" lastClr="000000"/>
              </a:solidFill>
              <a:effectLst/>
              <a:latin typeface="+mn-lt"/>
              <a:ea typeface="+mn-ea"/>
              <a:cs typeface="+mn-cs"/>
            </a:rPr>
            <a:t>減少となっているが、依然として充当可能財源等が将来負担額を上回っている。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今後、新規事業に係る一般会計等に係る地方債の現在高の増加等が見込まれるため、引き続き行政の効率化を進めながら財政の健全化を図る。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佐賀県みやき町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合併特例債償還財源としての交付税措置対象外相当額の繰入額と財政計画に基づく積立額の差額により減債基金が</a:t>
          </a:r>
          <a:r>
            <a:rPr kumimoji="1" lang="en-US" altLang="ja-JP" sz="1100">
              <a:solidFill>
                <a:sysClr val="windowText" lastClr="000000"/>
              </a:solidFill>
              <a:effectLst/>
              <a:latin typeface="+mn-lt"/>
              <a:ea typeface="+mn-ea"/>
              <a:cs typeface="+mn-cs"/>
            </a:rPr>
            <a:t>10,015</a:t>
          </a:r>
          <a:r>
            <a:rPr kumimoji="1" lang="ja-JP" altLang="ja-JP" sz="1100">
              <a:solidFill>
                <a:sysClr val="windowText" lastClr="000000"/>
              </a:solidFill>
              <a:effectLst/>
              <a:latin typeface="+mn-lt"/>
              <a:ea typeface="+mn-ea"/>
              <a:cs typeface="+mn-cs"/>
            </a:rPr>
            <a:t>千円の減、ふるさと寄附金基金において積立額よりも繰入額が上回ったことにより、ふるさと寄附金基金が</a:t>
          </a:r>
          <a:r>
            <a:rPr kumimoji="1" lang="en-US" altLang="ja-JP" sz="1100">
              <a:solidFill>
                <a:sysClr val="windowText" lastClr="000000"/>
              </a:solidFill>
              <a:effectLst/>
              <a:latin typeface="+mn-lt"/>
              <a:ea typeface="+mn-ea"/>
              <a:cs typeface="+mn-cs"/>
            </a:rPr>
            <a:t>58,922</a:t>
          </a:r>
          <a:r>
            <a:rPr kumimoji="1" lang="ja-JP" altLang="ja-JP" sz="1100">
              <a:solidFill>
                <a:sysClr val="windowText" lastClr="000000"/>
              </a:solidFill>
              <a:effectLst/>
              <a:latin typeface="+mn-lt"/>
              <a:ea typeface="+mn-ea"/>
              <a:cs typeface="+mn-cs"/>
            </a:rPr>
            <a:t>千円の減となっ</a:t>
          </a:r>
          <a:r>
            <a:rPr kumimoji="1" lang="ja-JP" altLang="en-US" sz="1100">
              <a:solidFill>
                <a:sysClr val="windowText" lastClr="000000"/>
              </a:solidFill>
              <a:effectLst/>
              <a:latin typeface="+mn-lt"/>
              <a:ea typeface="+mn-ea"/>
              <a:cs typeface="+mn-cs"/>
            </a:rPr>
            <a:t>た一方、財政調整基金の</a:t>
          </a:r>
          <a:r>
            <a:rPr kumimoji="1" lang="en-US" altLang="ja-JP" sz="1100">
              <a:solidFill>
                <a:sysClr val="windowText" lastClr="000000"/>
              </a:solidFill>
              <a:effectLst/>
              <a:latin typeface="+mn-lt"/>
              <a:ea typeface="+mn-ea"/>
              <a:cs typeface="+mn-cs"/>
            </a:rPr>
            <a:t>121,588</a:t>
          </a:r>
          <a:r>
            <a:rPr kumimoji="1" lang="ja-JP" altLang="en-US" sz="1100">
              <a:solidFill>
                <a:sysClr val="windowText" lastClr="000000"/>
              </a:solidFill>
              <a:effectLst/>
              <a:latin typeface="+mn-lt"/>
              <a:ea typeface="+mn-ea"/>
              <a:cs typeface="+mn-cs"/>
            </a:rPr>
            <a:t>千円の増、教育施設整備基金の</a:t>
          </a:r>
          <a:r>
            <a:rPr kumimoji="1" lang="en-US" altLang="ja-JP" sz="1100">
              <a:solidFill>
                <a:sysClr val="windowText" lastClr="000000"/>
              </a:solidFill>
              <a:effectLst/>
              <a:latin typeface="+mn-lt"/>
              <a:ea typeface="+mn-ea"/>
              <a:cs typeface="+mn-cs"/>
            </a:rPr>
            <a:t>200,000</a:t>
          </a:r>
          <a:r>
            <a:rPr kumimoji="1" lang="ja-JP" altLang="en-US" sz="1100">
              <a:solidFill>
                <a:sysClr val="windowText" lastClr="000000"/>
              </a:solidFill>
              <a:effectLst/>
              <a:latin typeface="+mn-lt"/>
              <a:ea typeface="+mn-ea"/>
              <a:cs typeface="+mn-cs"/>
            </a:rPr>
            <a:t>千円の増等</a:t>
          </a:r>
          <a:r>
            <a:rPr kumimoji="1" lang="ja-JP" altLang="ja-JP" sz="1100">
              <a:solidFill>
                <a:sysClr val="windowText" lastClr="000000"/>
              </a:solidFill>
              <a:effectLst/>
              <a:latin typeface="+mn-lt"/>
              <a:ea typeface="+mn-ea"/>
              <a:cs typeface="+mn-cs"/>
            </a:rPr>
            <a:t>により、基金全体で</a:t>
          </a:r>
          <a:r>
            <a:rPr kumimoji="1" lang="en-US" altLang="ja-JP" sz="1100">
              <a:solidFill>
                <a:sysClr val="windowText" lastClr="000000"/>
              </a:solidFill>
              <a:effectLst/>
              <a:latin typeface="+mn-lt"/>
              <a:ea typeface="+mn-ea"/>
              <a:cs typeface="+mn-cs"/>
            </a:rPr>
            <a:t>288,215</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減債基金については、合併特例債償還額のうち交付税措置対象外相当額の繰入と財政計画に基づく積立を今後も継続し、償還財源の確保に努めていく。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地域優良賃貸住宅整備基金については、</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住宅使用料等の剰余金積立を今後も継続し、将来予想される大規模改修等に備えていく。</a:t>
          </a:r>
          <a:endParaRPr lang="ja-JP" altLang="ja-JP" sz="14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・ふるさと寄附金基金：本町のまちづくりに賛同あるいは貢献したいという人々の想いのもとに贈られた寄附金について、町長が指定した事業のうち、寄付者が選択</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した事業、寄付者が事業の選択を町長に委ねた場合はそのいずれかの事業及び基金の目的を達成するために必要な経費の財源。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・合併振興基金：本町の新町建設計画に定められた事業に要する経費の財源。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・地域福祉基金：地域における保健福祉活動の推進を図り、活力ある豊かな長寿社会の形成に寄与するための事業に要する経費の財源。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教育施設</a:t>
          </a:r>
          <a:r>
            <a:rPr kumimoji="1" lang="ja-JP" altLang="ja-JP" sz="1100">
              <a:solidFill>
                <a:sysClr val="windowText" lastClr="000000"/>
              </a:solidFill>
              <a:effectLst/>
              <a:latin typeface="+mn-lt"/>
              <a:ea typeface="+mn-ea"/>
              <a:cs typeface="+mn-cs"/>
            </a:rPr>
            <a:t>整備基金：</a:t>
          </a:r>
          <a:r>
            <a:rPr kumimoji="1" lang="ja-JP" altLang="en-US" sz="1100">
              <a:solidFill>
                <a:sysClr val="windowText" lastClr="000000"/>
              </a:solidFill>
              <a:effectLst/>
              <a:latin typeface="+mn-lt"/>
              <a:ea typeface="+mn-ea"/>
              <a:cs typeface="+mn-cs"/>
            </a:rPr>
            <a:t>みやき町教育施設の整備</a:t>
          </a:r>
          <a:r>
            <a:rPr kumimoji="1" lang="ja-JP" altLang="ja-JP" sz="1100">
              <a:solidFill>
                <a:sysClr val="windowText" lastClr="000000"/>
              </a:solidFill>
              <a:effectLst/>
              <a:latin typeface="+mn-lt"/>
              <a:ea typeface="+mn-ea"/>
              <a:cs typeface="+mn-cs"/>
            </a:rPr>
            <a:t>要する経費の財源。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・定住総合対策基金：</a:t>
          </a:r>
          <a:r>
            <a:rPr lang="ja-JP" altLang="ja-JP" sz="1100">
              <a:solidFill>
                <a:sysClr val="windowText" lastClr="000000"/>
              </a:solidFill>
              <a:effectLst/>
              <a:latin typeface="+mn-lt"/>
              <a:ea typeface="+mn-ea"/>
              <a:cs typeface="+mn-cs"/>
            </a:rPr>
            <a:t>定住総合対策を総合的に推進するための事業に要する</a:t>
          </a:r>
          <a:r>
            <a:rPr kumimoji="1" lang="ja-JP" altLang="ja-JP" sz="1100">
              <a:solidFill>
                <a:sysClr val="windowText" lastClr="000000"/>
              </a:solidFill>
              <a:effectLst/>
              <a:latin typeface="+mn-lt"/>
              <a:ea typeface="+mn-ea"/>
              <a:cs typeface="+mn-cs"/>
            </a:rPr>
            <a:t>経費の財源。</a:t>
          </a:r>
          <a:endParaRPr lang="ja-JP" altLang="ja-JP" sz="1400">
            <a:solidFill>
              <a:sysClr val="windowText" lastClr="000000"/>
            </a:solidFill>
            <a:effectLst/>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・ふるさと寄附金基金：寄附金及び利息の積立を</a:t>
          </a:r>
          <a:r>
            <a:rPr kumimoji="1" lang="en-US" altLang="ja-JP" sz="1100">
              <a:solidFill>
                <a:sysClr val="windowText" lastClr="000000"/>
              </a:solidFill>
              <a:effectLst/>
              <a:latin typeface="+mn-lt"/>
              <a:ea typeface="+mn-ea"/>
              <a:cs typeface="+mn-cs"/>
            </a:rPr>
            <a:t>3,304,238</a:t>
          </a:r>
          <a:r>
            <a:rPr kumimoji="1" lang="ja-JP" altLang="ja-JP" sz="1100">
              <a:solidFill>
                <a:sysClr val="windowText" lastClr="000000"/>
              </a:solidFill>
              <a:effectLst/>
              <a:latin typeface="+mn-lt"/>
              <a:ea typeface="+mn-ea"/>
              <a:cs typeface="+mn-cs"/>
            </a:rPr>
            <a:t>千円行ったが、ふるさと寄附金事業に関する事務費、返礼品費及び充当事業の財源として</a:t>
          </a:r>
          <a:r>
            <a:rPr kumimoji="1" lang="en-US" altLang="ja-JP" sz="1100">
              <a:solidFill>
                <a:sysClr val="windowText" lastClr="000000"/>
              </a:solidFill>
              <a:effectLst/>
              <a:latin typeface="+mn-lt"/>
              <a:ea typeface="+mn-ea"/>
              <a:cs typeface="+mn-cs"/>
            </a:rPr>
            <a:t>3,363,160</a:t>
          </a:r>
          <a:r>
            <a:rPr kumimoji="1" lang="ja-JP" altLang="ja-JP" sz="1100">
              <a:solidFill>
                <a:sysClr val="windowText" lastClr="000000"/>
              </a:solidFill>
              <a:effectLst/>
              <a:latin typeface="+mn-lt"/>
              <a:ea typeface="+mn-ea"/>
              <a:cs typeface="+mn-cs"/>
            </a:rPr>
            <a:t>千円の繰</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入を行ったことにより</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58,922</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・合併振興基金：利息</a:t>
          </a:r>
          <a:r>
            <a:rPr kumimoji="1" lang="en-US" altLang="ja-JP" sz="1100">
              <a:solidFill>
                <a:sysClr val="windowText" lastClr="000000"/>
              </a:solidFill>
              <a:effectLst/>
              <a:latin typeface="+mn-lt"/>
              <a:ea typeface="+mn-ea"/>
              <a:cs typeface="+mn-cs"/>
            </a:rPr>
            <a:t>2,825</a:t>
          </a:r>
          <a:r>
            <a:rPr kumimoji="1" lang="ja-JP" altLang="en-US" sz="1100">
              <a:solidFill>
                <a:sysClr val="windowText" lastClr="000000"/>
              </a:solidFill>
              <a:effectLst/>
              <a:latin typeface="+mn-lt"/>
              <a:ea typeface="+mn-ea"/>
              <a:cs typeface="+mn-cs"/>
            </a:rPr>
            <a:t>千円の積立を行</a:t>
          </a:r>
          <a:r>
            <a:rPr kumimoji="1" lang="ja-JP" altLang="ja-JP" sz="1100">
              <a:solidFill>
                <a:sysClr val="windowText" lastClr="000000"/>
              </a:solidFill>
              <a:effectLst/>
              <a:latin typeface="+mn-lt"/>
              <a:ea typeface="+mn-ea"/>
              <a:cs typeface="+mn-cs"/>
            </a:rPr>
            <a:t>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教育施設</a:t>
          </a:r>
          <a:r>
            <a:rPr kumimoji="1" lang="ja-JP" altLang="ja-JP" sz="1100">
              <a:solidFill>
                <a:sysClr val="windowText" lastClr="000000"/>
              </a:solidFill>
              <a:effectLst/>
              <a:latin typeface="+mn-lt"/>
              <a:ea typeface="+mn-ea"/>
              <a:cs typeface="+mn-cs"/>
            </a:rPr>
            <a:t>整備基金：</a:t>
          </a:r>
          <a:r>
            <a:rPr kumimoji="1" lang="ja-JP" altLang="en-US" sz="1100">
              <a:solidFill>
                <a:sysClr val="windowText" lastClr="000000"/>
              </a:solidFill>
              <a:effectLst/>
              <a:latin typeface="+mn-lt"/>
              <a:ea typeface="+mn-ea"/>
              <a:cs typeface="+mn-cs"/>
            </a:rPr>
            <a:t>将来の教育施設老朽化対策事業等の財源確保を目的として、利息と合わせて</a:t>
          </a:r>
          <a:r>
            <a:rPr kumimoji="1" lang="en-US" altLang="ja-JP" sz="1100">
              <a:solidFill>
                <a:sysClr val="windowText" lastClr="000000"/>
              </a:solidFill>
              <a:effectLst/>
              <a:latin typeface="+mn-lt"/>
              <a:ea typeface="+mn-ea"/>
              <a:cs typeface="+mn-cs"/>
            </a:rPr>
            <a:t>200,000</a:t>
          </a:r>
          <a:r>
            <a:rPr kumimoji="1" lang="ja-JP" altLang="en-US" sz="1100">
              <a:solidFill>
                <a:sysClr val="windowText" lastClr="000000"/>
              </a:solidFill>
              <a:effectLst/>
              <a:latin typeface="+mn-lt"/>
              <a:ea typeface="+mn-ea"/>
              <a:cs typeface="+mn-cs"/>
            </a:rPr>
            <a:t>千円の積立を行った。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・定住総合対策基金：特別会計繰出金の財源として</a:t>
          </a:r>
          <a:r>
            <a:rPr kumimoji="1" lang="en-US" altLang="ja-JP" sz="1100">
              <a:solidFill>
                <a:sysClr val="windowText" lastClr="000000"/>
              </a:solidFill>
              <a:effectLst/>
              <a:latin typeface="+mn-lt"/>
              <a:ea typeface="+mn-ea"/>
              <a:cs typeface="+mn-cs"/>
            </a:rPr>
            <a:t>3,923</a:t>
          </a:r>
          <a:r>
            <a:rPr kumimoji="1" lang="ja-JP" altLang="ja-JP" sz="1100">
              <a:solidFill>
                <a:sysClr val="windowText" lastClr="000000"/>
              </a:solidFill>
              <a:effectLst/>
              <a:latin typeface="+mn-lt"/>
              <a:ea typeface="+mn-ea"/>
              <a:cs typeface="+mn-cs"/>
            </a:rPr>
            <a:t>千円の繰入を行った</a:t>
          </a:r>
          <a:r>
            <a:rPr kumimoji="1" lang="ja-JP" altLang="en-US" sz="1100">
              <a:solidFill>
                <a:sysClr val="windowText" lastClr="000000"/>
              </a:solidFill>
              <a:effectLst/>
              <a:latin typeface="+mn-lt"/>
              <a:ea typeface="+mn-ea"/>
              <a:cs typeface="+mn-cs"/>
            </a:rPr>
            <a:t>が、土地売払収入や</a:t>
          </a:r>
          <a:r>
            <a:rPr kumimoji="1" lang="ja-JP" altLang="ja-JP" sz="1100">
              <a:solidFill>
                <a:sysClr val="windowText" lastClr="000000"/>
              </a:solidFill>
              <a:effectLst/>
              <a:latin typeface="+mn-lt"/>
              <a:ea typeface="+mn-ea"/>
              <a:cs typeface="+mn-cs"/>
            </a:rPr>
            <a:t>地域優良賃貸住宅建設繰入金の返済等による積立を</a:t>
          </a:r>
          <a:r>
            <a:rPr kumimoji="1" lang="en-US" altLang="ja-JP" sz="1100">
              <a:solidFill>
                <a:sysClr val="windowText" lastClr="000000"/>
              </a:solidFill>
              <a:effectLst/>
              <a:latin typeface="+mn-lt"/>
              <a:ea typeface="+mn-ea"/>
              <a:cs typeface="+mn-cs"/>
            </a:rPr>
            <a:t>38,007</a:t>
          </a:r>
          <a:r>
            <a:rPr kumimoji="1" lang="ja-JP" altLang="ja-JP" sz="1100">
              <a:solidFill>
                <a:sysClr val="windowText" lastClr="000000"/>
              </a:solidFill>
              <a:effectLst/>
              <a:latin typeface="+mn-lt"/>
              <a:ea typeface="+mn-ea"/>
              <a:cs typeface="+mn-cs"/>
            </a:rPr>
            <a:t>千円行った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ことにより、</a:t>
          </a:r>
          <a:r>
            <a:rPr kumimoji="1" lang="en-US" altLang="ja-JP" sz="1100">
              <a:solidFill>
                <a:sysClr val="windowText" lastClr="000000"/>
              </a:solidFill>
              <a:effectLst/>
              <a:latin typeface="+mn-lt"/>
              <a:ea typeface="+mn-ea"/>
              <a:cs typeface="+mn-cs"/>
            </a:rPr>
            <a:t>34,084</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・ふるさと寄附金基金：従前と同様に、寄附金及び利息の積立、事務費、返礼品費及び使途に該当する事業の財源として繰入を行う。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・合併振興基金：従前と同様に、利息の積立、使途に該当する</a:t>
          </a:r>
          <a:r>
            <a:rPr lang="ja-JP" altLang="ja-JP" sz="1100">
              <a:solidFill>
                <a:sysClr val="windowText" lastClr="000000"/>
              </a:solidFill>
              <a:effectLst/>
              <a:latin typeface="+mn-lt"/>
              <a:ea typeface="+mn-ea"/>
              <a:cs typeface="+mn-cs"/>
            </a:rPr>
            <a:t>事業の</a:t>
          </a:r>
          <a:r>
            <a:rPr kumimoji="1" lang="ja-JP" altLang="ja-JP" sz="1100">
              <a:solidFill>
                <a:sysClr val="windowText" lastClr="000000"/>
              </a:solidFill>
              <a:effectLst/>
              <a:latin typeface="+mn-lt"/>
              <a:ea typeface="+mn-ea"/>
              <a:cs typeface="+mn-cs"/>
            </a:rPr>
            <a:t>財源として繰入を行う。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教育施設</a:t>
          </a:r>
          <a:r>
            <a:rPr kumimoji="1" lang="ja-JP" altLang="ja-JP" sz="1100">
              <a:solidFill>
                <a:sysClr val="windowText" lastClr="000000"/>
              </a:solidFill>
              <a:effectLst/>
              <a:latin typeface="+mn-lt"/>
              <a:ea typeface="+mn-ea"/>
              <a:cs typeface="+mn-cs"/>
            </a:rPr>
            <a:t>整備基金：従前と同様に、利息等の積立、使途に該当する事業の財源として繰入を行う。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・定住総合対策基金：従前と同様に、利息等の積立、使途に該当する事業の財源として繰入を行う。</a:t>
          </a:r>
          <a:endParaRPr lang="ja-JP" altLang="ja-JP" sz="1400">
            <a:solidFill>
              <a:sysClr val="windowText" lastClr="000000"/>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年度内収支調整額として</a:t>
          </a:r>
          <a:r>
            <a:rPr kumimoji="1" lang="en-US" altLang="ja-JP" sz="1100">
              <a:solidFill>
                <a:sysClr val="windowText" lastClr="000000"/>
              </a:solidFill>
              <a:effectLst/>
              <a:latin typeface="+mn-lt"/>
              <a:ea typeface="+mn-ea"/>
              <a:cs typeface="+mn-cs"/>
            </a:rPr>
            <a:t>45,967</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の繰入を行った一方で、決算剰余金</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相当額、利息額等あわせて</a:t>
          </a:r>
          <a:r>
            <a:rPr kumimoji="1" lang="en-US" altLang="ja-JP" sz="1100">
              <a:solidFill>
                <a:sysClr val="windowText" lastClr="000000"/>
              </a:solidFill>
              <a:effectLst/>
              <a:latin typeface="+mn-lt"/>
              <a:ea typeface="+mn-ea"/>
              <a:cs typeface="+mn-cs"/>
            </a:rPr>
            <a:t>167,555</a:t>
          </a:r>
          <a:r>
            <a:rPr kumimoji="1" lang="ja-JP" altLang="ja-JP" sz="1100">
              <a:solidFill>
                <a:sysClr val="windowText" lastClr="000000"/>
              </a:solidFill>
              <a:effectLst/>
              <a:latin typeface="+mn-lt"/>
              <a:ea typeface="+mn-ea"/>
              <a:cs typeface="+mn-cs"/>
            </a:rPr>
            <a:t>千円の積立を行ったため、</a:t>
          </a:r>
          <a:r>
            <a:rPr kumimoji="1" lang="en-US" altLang="ja-JP" sz="1100">
              <a:solidFill>
                <a:sysClr val="windowText" lastClr="000000"/>
              </a:solidFill>
              <a:effectLst/>
              <a:latin typeface="+mn-lt"/>
              <a:ea typeface="+mn-ea"/>
              <a:cs typeface="+mn-cs"/>
            </a:rPr>
            <a:t>121,588</a:t>
          </a:r>
          <a:r>
            <a:rPr kumimoji="1" lang="ja-JP" altLang="ja-JP" sz="1100">
              <a:solidFill>
                <a:sysClr val="windowText" lastClr="000000"/>
              </a:solidFill>
              <a:effectLst/>
              <a:latin typeface="+mn-lt"/>
              <a:ea typeface="+mn-ea"/>
              <a:cs typeface="+mn-cs"/>
            </a:rPr>
            <a:t>千円の増となった。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からの普通交付税の一本算定への移行に伴い、一般財源の減少が見込まれるため、基金繰入に頼ることなく安定した財政運営ができるよう更なる行政改革を進めるとともに、災害等の不測の事態に備え、基金残高については財政標準規模の</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％の範囲内での維持に努めたい。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財政計画に基づく積立</a:t>
          </a:r>
          <a:r>
            <a:rPr kumimoji="1" lang="ja-JP" altLang="en-US" sz="1100">
              <a:solidFill>
                <a:sysClr val="windowText" lastClr="000000"/>
              </a:solidFill>
              <a:effectLst/>
              <a:latin typeface="+mn-lt"/>
              <a:ea typeface="+mn-ea"/>
              <a:cs typeface="+mn-cs"/>
            </a:rPr>
            <a:t>等により</a:t>
          </a:r>
          <a:r>
            <a:rPr kumimoji="1" lang="en-US" altLang="ja-JP" sz="1100">
              <a:solidFill>
                <a:sysClr val="windowText" lastClr="000000"/>
              </a:solidFill>
              <a:effectLst/>
              <a:latin typeface="+mn-lt"/>
              <a:ea typeface="+mn-ea"/>
              <a:cs typeface="+mn-cs"/>
            </a:rPr>
            <a:t>233,000</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の積立を</a:t>
          </a:r>
          <a:r>
            <a:rPr kumimoji="1" lang="ja-JP" altLang="ja-JP" sz="1100">
              <a:solidFill>
                <a:sysClr val="windowText" lastClr="000000"/>
              </a:solidFill>
              <a:effectLst/>
              <a:latin typeface="+mn-lt"/>
              <a:ea typeface="+mn-ea"/>
              <a:cs typeface="+mn-cs"/>
            </a:rPr>
            <a:t>行った一方で、合併特例債償還財源としての交付税措置対象外相当額の繰入を</a:t>
          </a:r>
          <a:r>
            <a:rPr kumimoji="1" lang="en-US" altLang="ja-JP" sz="1100">
              <a:solidFill>
                <a:sysClr val="windowText" lastClr="000000"/>
              </a:solidFill>
              <a:effectLst/>
              <a:latin typeface="+mn-lt"/>
              <a:ea typeface="+mn-ea"/>
              <a:cs typeface="+mn-cs"/>
            </a:rPr>
            <a:t>243,015</a:t>
          </a:r>
          <a:r>
            <a:rPr kumimoji="1" lang="ja-JP" altLang="ja-JP" sz="1100">
              <a:solidFill>
                <a:sysClr val="windowText" lastClr="000000"/>
              </a:solidFill>
              <a:effectLst/>
              <a:latin typeface="+mn-lt"/>
              <a:ea typeface="+mn-ea"/>
              <a:cs typeface="+mn-cs"/>
            </a:rPr>
            <a:t>千円行ったことに伴い、</a:t>
          </a:r>
          <a:r>
            <a:rPr kumimoji="1" lang="en-US" altLang="ja-JP" sz="1100">
              <a:solidFill>
                <a:sysClr val="windowText" lastClr="000000"/>
              </a:solidFill>
              <a:effectLst/>
              <a:latin typeface="+mn-lt"/>
              <a:ea typeface="+mn-ea"/>
              <a:cs typeface="+mn-cs"/>
            </a:rPr>
            <a:t>10,015</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地方債償還については、</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年度にピークを迎え、その後段階的に減少していく見込である。今後も合併特例債償還額のうち交付税措置対象外相当額の繰入と財政計画に基づく積立を今後も継続し、償還財源の確保に努めていく。</a:t>
          </a:r>
          <a:endParaRPr lang="ja-JP" altLang="ja-JP" sz="1400">
            <a:solidFill>
              <a:sysClr val="windowText" lastClr="000000"/>
            </a:solidFill>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令和３年度の有形固定資産減価償却率は、類似団体と比較すると</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％下回っている。主な要因としては、平成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年度に公民館、平成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年度に児童館、平成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年度にみやき町庁舎防災センター、令和３年度に市村清記念メディカルコミュニティセンターを建設したためである。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67764</xdr:rowOff>
    </xdr:from>
    <xdr:to>
      <xdr:col>23</xdr:col>
      <xdr:colOff>136525</xdr:colOff>
      <xdr:row>26</xdr:row>
      <xdr:rowOff>169364</xdr:rowOff>
    </xdr:to>
    <xdr:sp macro="" textlink="">
      <xdr:nvSpPr>
        <xdr:cNvPr id="93" name="楕円 92"/>
        <xdr:cNvSpPr/>
      </xdr:nvSpPr>
      <xdr:spPr>
        <a:xfrm>
          <a:off x="4711700" y="52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90641</xdr:rowOff>
    </xdr:from>
    <xdr:ext cx="405111" cy="259045"/>
    <xdr:sp macro="" textlink="">
      <xdr:nvSpPr>
        <xdr:cNvPr id="94" name="有形固定資産減価償却率該当値テキスト"/>
        <xdr:cNvSpPr txBox="1"/>
      </xdr:nvSpPr>
      <xdr:spPr>
        <a:xfrm>
          <a:off x="4813300" y="514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58511</xdr:rowOff>
    </xdr:from>
    <xdr:to>
      <xdr:col>19</xdr:col>
      <xdr:colOff>187325</xdr:colOff>
      <xdr:row>26</xdr:row>
      <xdr:rowOff>160111</xdr:rowOff>
    </xdr:to>
    <xdr:sp macro="" textlink="">
      <xdr:nvSpPr>
        <xdr:cNvPr id="95" name="楕円 94"/>
        <xdr:cNvSpPr/>
      </xdr:nvSpPr>
      <xdr:spPr>
        <a:xfrm>
          <a:off x="4000500" y="52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109311</xdr:rowOff>
    </xdr:from>
    <xdr:to>
      <xdr:col>23</xdr:col>
      <xdr:colOff>85725</xdr:colOff>
      <xdr:row>26</xdr:row>
      <xdr:rowOff>118564</xdr:rowOff>
    </xdr:to>
    <xdr:cxnSp macro="">
      <xdr:nvCxnSpPr>
        <xdr:cNvPr id="96" name="直線コネクタ 95"/>
        <xdr:cNvCxnSpPr/>
      </xdr:nvCxnSpPr>
      <xdr:spPr>
        <a:xfrm>
          <a:off x="4051300" y="5338536"/>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15331</xdr:rowOff>
    </xdr:from>
    <xdr:to>
      <xdr:col>15</xdr:col>
      <xdr:colOff>187325</xdr:colOff>
      <xdr:row>26</xdr:row>
      <xdr:rowOff>116931</xdr:rowOff>
    </xdr:to>
    <xdr:sp macro="" textlink="">
      <xdr:nvSpPr>
        <xdr:cNvPr id="97" name="楕円 96"/>
        <xdr:cNvSpPr/>
      </xdr:nvSpPr>
      <xdr:spPr>
        <a:xfrm>
          <a:off x="3238500" y="52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66131</xdr:rowOff>
    </xdr:from>
    <xdr:to>
      <xdr:col>19</xdr:col>
      <xdr:colOff>136525</xdr:colOff>
      <xdr:row>26</xdr:row>
      <xdr:rowOff>109311</xdr:rowOff>
    </xdr:to>
    <xdr:cxnSp macro="">
      <xdr:nvCxnSpPr>
        <xdr:cNvPr id="98" name="直線コネクタ 97"/>
        <xdr:cNvCxnSpPr/>
      </xdr:nvCxnSpPr>
      <xdr:spPr>
        <a:xfrm>
          <a:off x="3289300" y="529535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9162</xdr:rowOff>
    </xdr:from>
    <xdr:to>
      <xdr:col>11</xdr:col>
      <xdr:colOff>187325</xdr:colOff>
      <xdr:row>26</xdr:row>
      <xdr:rowOff>110762</xdr:rowOff>
    </xdr:to>
    <xdr:sp macro="" textlink="">
      <xdr:nvSpPr>
        <xdr:cNvPr id="99" name="楕円 98"/>
        <xdr:cNvSpPr/>
      </xdr:nvSpPr>
      <xdr:spPr>
        <a:xfrm>
          <a:off x="2476500" y="5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59962</xdr:rowOff>
    </xdr:from>
    <xdr:to>
      <xdr:col>15</xdr:col>
      <xdr:colOff>136525</xdr:colOff>
      <xdr:row>26</xdr:row>
      <xdr:rowOff>66131</xdr:rowOff>
    </xdr:to>
    <xdr:cxnSp macro="">
      <xdr:nvCxnSpPr>
        <xdr:cNvPr id="100" name="直線コネクタ 99"/>
        <xdr:cNvCxnSpPr/>
      </xdr:nvCxnSpPr>
      <xdr:spPr>
        <a:xfrm>
          <a:off x="2527300" y="528918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162106</xdr:rowOff>
    </xdr:from>
    <xdr:to>
      <xdr:col>7</xdr:col>
      <xdr:colOff>187325</xdr:colOff>
      <xdr:row>26</xdr:row>
      <xdr:rowOff>92256</xdr:rowOff>
    </xdr:to>
    <xdr:sp macro="" textlink="">
      <xdr:nvSpPr>
        <xdr:cNvPr id="101" name="楕円 100"/>
        <xdr:cNvSpPr/>
      </xdr:nvSpPr>
      <xdr:spPr>
        <a:xfrm>
          <a:off x="1714500" y="52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41456</xdr:rowOff>
    </xdr:from>
    <xdr:to>
      <xdr:col>11</xdr:col>
      <xdr:colOff>136525</xdr:colOff>
      <xdr:row>26</xdr:row>
      <xdr:rowOff>59962</xdr:rowOff>
    </xdr:to>
    <xdr:cxnSp macro="">
      <xdr:nvCxnSpPr>
        <xdr:cNvPr id="102" name="直線コネクタ 101"/>
        <xdr:cNvCxnSpPr/>
      </xdr:nvCxnSpPr>
      <xdr:spPr>
        <a:xfrm>
          <a:off x="1765300" y="527068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5188</xdr:rowOff>
    </xdr:from>
    <xdr:ext cx="405111" cy="259045"/>
    <xdr:sp macro="" textlink="">
      <xdr:nvSpPr>
        <xdr:cNvPr id="107" name="n_1mainValue有形固定資産減価償却率"/>
        <xdr:cNvSpPr txBox="1"/>
      </xdr:nvSpPr>
      <xdr:spPr>
        <a:xfrm>
          <a:off x="3836044" y="506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133458</xdr:rowOff>
    </xdr:from>
    <xdr:ext cx="405111" cy="259045"/>
    <xdr:sp macro="" textlink="">
      <xdr:nvSpPr>
        <xdr:cNvPr id="108" name="n_2mainValue有形固定資産減価償却率"/>
        <xdr:cNvSpPr txBox="1"/>
      </xdr:nvSpPr>
      <xdr:spPr>
        <a:xfrm>
          <a:off x="3086744" y="50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127289</xdr:rowOff>
    </xdr:from>
    <xdr:ext cx="405111" cy="259045"/>
    <xdr:sp macro="" textlink="">
      <xdr:nvSpPr>
        <xdr:cNvPr id="109" name="n_3mainValue有形固定資産減価償却率"/>
        <xdr:cNvSpPr txBox="1"/>
      </xdr:nvSpPr>
      <xdr:spPr>
        <a:xfrm>
          <a:off x="2324744" y="501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108783</xdr:rowOff>
    </xdr:from>
    <xdr:ext cx="405111" cy="259045"/>
    <xdr:sp macro="" textlink="">
      <xdr:nvSpPr>
        <xdr:cNvPr id="110" name="n_4mainValue有形固定資産減価償却率"/>
        <xdr:cNvSpPr txBox="1"/>
      </xdr:nvSpPr>
      <xdr:spPr>
        <a:xfrm>
          <a:off x="1562744" y="49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令和３年度の債務償還比率は</a:t>
          </a:r>
          <a:r>
            <a:rPr kumimoji="1" lang="en-US" altLang="ja-JP" sz="1100">
              <a:solidFill>
                <a:schemeClr val="dk1"/>
              </a:solidFill>
              <a:effectLst/>
              <a:latin typeface="+mn-lt"/>
              <a:ea typeface="+mn-ea"/>
              <a:cs typeface="+mn-cs"/>
            </a:rPr>
            <a:t>402.8</a:t>
          </a:r>
          <a:r>
            <a:rPr kumimoji="1" lang="ja-JP" altLang="ja-JP" sz="1100">
              <a:solidFill>
                <a:schemeClr val="dk1"/>
              </a:solidFill>
              <a:effectLst/>
              <a:latin typeface="+mn-lt"/>
              <a:ea typeface="+mn-ea"/>
              <a:cs typeface="+mn-cs"/>
            </a:rPr>
            <a:t>％となり、類似団体内平均と比較すると</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％下回っている。</a:t>
          </a:r>
          <a:endParaRPr lang="ja-JP" altLang="ja-JP">
            <a:effectLst/>
          </a:endParaRPr>
        </a:p>
        <a:p>
          <a:r>
            <a:rPr kumimoji="1" lang="ja-JP" altLang="ja-JP" sz="1100">
              <a:solidFill>
                <a:schemeClr val="dk1"/>
              </a:solidFill>
              <a:effectLst/>
              <a:latin typeface="+mn-lt"/>
              <a:ea typeface="+mn-ea"/>
              <a:cs typeface="+mn-cs"/>
            </a:rPr>
            <a:t>　令和３年度にて、合併特例債の発行可能額まで借入を行ったため、今後は地方債の新規発行を抑制し、将来負担の減少を図るとともに、健全な財政運営による業務活動収支の改善に努める。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1594</xdr:rowOff>
    </xdr:from>
    <xdr:to>
      <xdr:col>76</xdr:col>
      <xdr:colOff>73025</xdr:colOff>
      <xdr:row>29</xdr:row>
      <xdr:rowOff>103194</xdr:rowOff>
    </xdr:to>
    <xdr:sp macro="" textlink="">
      <xdr:nvSpPr>
        <xdr:cNvPr id="155" name="楕円 154"/>
        <xdr:cNvSpPr/>
      </xdr:nvSpPr>
      <xdr:spPr>
        <a:xfrm>
          <a:off x="14744700" y="57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24471</xdr:rowOff>
    </xdr:from>
    <xdr:ext cx="469744" cy="259045"/>
    <xdr:sp macro="" textlink="">
      <xdr:nvSpPr>
        <xdr:cNvPr id="156" name="債務償還比率該当値テキスト"/>
        <xdr:cNvSpPr txBox="1"/>
      </xdr:nvSpPr>
      <xdr:spPr>
        <a:xfrm>
          <a:off x="14846300" y="559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160881</xdr:rowOff>
    </xdr:from>
    <xdr:to>
      <xdr:col>72</xdr:col>
      <xdr:colOff>123825</xdr:colOff>
      <xdr:row>30</xdr:row>
      <xdr:rowOff>91031</xdr:rowOff>
    </xdr:to>
    <xdr:sp macro="" textlink="">
      <xdr:nvSpPr>
        <xdr:cNvPr id="157" name="楕円 156"/>
        <xdr:cNvSpPr/>
      </xdr:nvSpPr>
      <xdr:spPr>
        <a:xfrm>
          <a:off x="14033500" y="59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52394</xdr:rowOff>
    </xdr:from>
    <xdr:to>
      <xdr:col>76</xdr:col>
      <xdr:colOff>22225</xdr:colOff>
      <xdr:row>30</xdr:row>
      <xdr:rowOff>40231</xdr:rowOff>
    </xdr:to>
    <xdr:cxnSp macro="">
      <xdr:nvCxnSpPr>
        <xdr:cNvPr id="158" name="直線コネクタ 157"/>
        <xdr:cNvCxnSpPr/>
      </xdr:nvCxnSpPr>
      <xdr:spPr>
        <a:xfrm flipV="1">
          <a:off x="14084300" y="5795969"/>
          <a:ext cx="711200" cy="15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39927</xdr:rowOff>
    </xdr:from>
    <xdr:to>
      <xdr:col>68</xdr:col>
      <xdr:colOff>123825</xdr:colOff>
      <xdr:row>30</xdr:row>
      <xdr:rowOff>141527</xdr:rowOff>
    </xdr:to>
    <xdr:sp macro="" textlink="">
      <xdr:nvSpPr>
        <xdr:cNvPr id="159" name="楕円 158"/>
        <xdr:cNvSpPr/>
      </xdr:nvSpPr>
      <xdr:spPr>
        <a:xfrm>
          <a:off x="13271500" y="59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40231</xdr:rowOff>
    </xdr:from>
    <xdr:to>
      <xdr:col>72</xdr:col>
      <xdr:colOff>73025</xdr:colOff>
      <xdr:row>30</xdr:row>
      <xdr:rowOff>90727</xdr:rowOff>
    </xdr:to>
    <xdr:cxnSp macro="">
      <xdr:nvCxnSpPr>
        <xdr:cNvPr id="160" name="直線コネクタ 159"/>
        <xdr:cNvCxnSpPr/>
      </xdr:nvCxnSpPr>
      <xdr:spPr>
        <a:xfrm flipV="1">
          <a:off x="13322300" y="5955256"/>
          <a:ext cx="762000" cy="5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156803</xdr:rowOff>
    </xdr:from>
    <xdr:to>
      <xdr:col>64</xdr:col>
      <xdr:colOff>123825</xdr:colOff>
      <xdr:row>30</xdr:row>
      <xdr:rowOff>86953</xdr:rowOff>
    </xdr:to>
    <xdr:sp macro="" textlink="">
      <xdr:nvSpPr>
        <xdr:cNvPr id="161" name="楕円 160"/>
        <xdr:cNvSpPr/>
      </xdr:nvSpPr>
      <xdr:spPr>
        <a:xfrm>
          <a:off x="12509500" y="590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36153</xdr:rowOff>
    </xdr:from>
    <xdr:to>
      <xdr:col>68</xdr:col>
      <xdr:colOff>73025</xdr:colOff>
      <xdr:row>30</xdr:row>
      <xdr:rowOff>90727</xdr:rowOff>
    </xdr:to>
    <xdr:cxnSp macro="">
      <xdr:nvCxnSpPr>
        <xdr:cNvPr id="162" name="直線コネクタ 161"/>
        <xdr:cNvCxnSpPr/>
      </xdr:nvCxnSpPr>
      <xdr:spPr>
        <a:xfrm>
          <a:off x="12560300" y="5951178"/>
          <a:ext cx="762000" cy="5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27813</xdr:rowOff>
    </xdr:from>
    <xdr:to>
      <xdr:col>60</xdr:col>
      <xdr:colOff>123825</xdr:colOff>
      <xdr:row>30</xdr:row>
      <xdr:rowOff>129413</xdr:rowOff>
    </xdr:to>
    <xdr:sp macro="" textlink="">
      <xdr:nvSpPr>
        <xdr:cNvPr id="163" name="楕円 162"/>
        <xdr:cNvSpPr/>
      </xdr:nvSpPr>
      <xdr:spPr>
        <a:xfrm>
          <a:off x="11747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36153</xdr:rowOff>
    </xdr:from>
    <xdr:to>
      <xdr:col>64</xdr:col>
      <xdr:colOff>73025</xdr:colOff>
      <xdr:row>30</xdr:row>
      <xdr:rowOff>78613</xdr:rowOff>
    </xdr:to>
    <xdr:cxnSp macro="">
      <xdr:nvCxnSpPr>
        <xdr:cNvPr id="164" name="直線コネクタ 163"/>
        <xdr:cNvCxnSpPr/>
      </xdr:nvCxnSpPr>
      <xdr:spPr>
        <a:xfrm flipV="1">
          <a:off x="11798300" y="5951178"/>
          <a:ext cx="762000" cy="4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107558</xdr:rowOff>
    </xdr:from>
    <xdr:ext cx="469744" cy="259045"/>
    <xdr:sp macro="" textlink="">
      <xdr:nvSpPr>
        <xdr:cNvPr id="169" name="n_1mainValue債務償還比率"/>
        <xdr:cNvSpPr txBox="1"/>
      </xdr:nvSpPr>
      <xdr:spPr>
        <a:xfrm>
          <a:off x="13836727" y="567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158054</xdr:rowOff>
    </xdr:from>
    <xdr:ext cx="469744" cy="259045"/>
    <xdr:sp macro="" textlink="">
      <xdr:nvSpPr>
        <xdr:cNvPr id="170" name="n_2mainValue債務償還比率"/>
        <xdr:cNvSpPr txBox="1"/>
      </xdr:nvSpPr>
      <xdr:spPr>
        <a:xfrm>
          <a:off x="13087427" y="573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103480</xdr:rowOff>
    </xdr:from>
    <xdr:ext cx="469744" cy="259045"/>
    <xdr:sp macro="" textlink="">
      <xdr:nvSpPr>
        <xdr:cNvPr id="171" name="n_3mainValue債務償還比率"/>
        <xdr:cNvSpPr txBox="1"/>
      </xdr:nvSpPr>
      <xdr:spPr>
        <a:xfrm>
          <a:off x="12325427" y="56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145940</xdr:rowOff>
    </xdr:from>
    <xdr:ext cx="469744" cy="259045"/>
    <xdr:sp macro="" textlink="">
      <xdr:nvSpPr>
        <xdr:cNvPr id="172" name="n_4mainValue債務償還比率"/>
        <xdr:cNvSpPr txBox="1"/>
      </xdr:nvSpPr>
      <xdr:spPr>
        <a:xfrm>
          <a:off x="11563427" y="571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84455</xdr:rowOff>
    </xdr:from>
    <xdr:to>
      <xdr:col>24</xdr:col>
      <xdr:colOff>114300</xdr:colOff>
      <xdr:row>35</xdr:row>
      <xdr:rowOff>14605</xdr:rowOff>
    </xdr:to>
    <xdr:sp macro="" textlink="">
      <xdr:nvSpPr>
        <xdr:cNvPr id="73" name="楕円 72"/>
        <xdr:cNvSpPr/>
      </xdr:nvSpPr>
      <xdr:spPr>
        <a:xfrm>
          <a:off x="45847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14622</xdr:rowOff>
    </xdr:from>
    <xdr:ext cx="405111" cy="259045"/>
    <xdr:sp macro="" textlink="">
      <xdr:nvSpPr>
        <xdr:cNvPr id="74" name="【道路】&#10;有形固定資産減価償却率該当値テキスト"/>
        <xdr:cNvSpPr txBox="1"/>
      </xdr:nvSpPr>
      <xdr:spPr>
        <a:xfrm>
          <a:off x="4673600" y="58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36830</xdr:rowOff>
    </xdr:from>
    <xdr:to>
      <xdr:col>20</xdr:col>
      <xdr:colOff>38100</xdr:colOff>
      <xdr:row>34</xdr:row>
      <xdr:rowOff>138430</xdr:rowOff>
    </xdr:to>
    <xdr:sp macro="" textlink="">
      <xdr:nvSpPr>
        <xdr:cNvPr id="75" name="楕円 74"/>
        <xdr:cNvSpPr/>
      </xdr:nvSpPr>
      <xdr:spPr>
        <a:xfrm>
          <a:off x="3746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87630</xdr:rowOff>
    </xdr:from>
    <xdr:to>
      <xdr:col>24</xdr:col>
      <xdr:colOff>63500</xdr:colOff>
      <xdr:row>34</xdr:row>
      <xdr:rowOff>135255</xdr:rowOff>
    </xdr:to>
    <xdr:cxnSp macro="">
      <xdr:nvCxnSpPr>
        <xdr:cNvPr id="76" name="直線コネクタ 75"/>
        <xdr:cNvCxnSpPr/>
      </xdr:nvCxnSpPr>
      <xdr:spPr>
        <a:xfrm>
          <a:off x="3797300" y="59169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164465</xdr:rowOff>
    </xdr:from>
    <xdr:to>
      <xdr:col>15</xdr:col>
      <xdr:colOff>101600</xdr:colOff>
      <xdr:row>34</xdr:row>
      <xdr:rowOff>94615</xdr:rowOff>
    </xdr:to>
    <xdr:sp macro="" textlink="">
      <xdr:nvSpPr>
        <xdr:cNvPr id="77" name="楕円 76"/>
        <xdr:cNvSpPr/>
      </xdr:nvSpPr>
      <xdr:spPr>
        <a:xfrm>
          <a:off x="2857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43815</xdr:rowOff>
    </xdr:from>
    <xdr:to>
      <xdr:col>19</xdr:col>
      <xdr:colOff>177800</xdr:colOff>
      <xdr:row>34</xdr:row>
      <xdr:rowOff>87630</xdr:rowOff>
    </xdr:to>
    <xdr:cxnSp macro="">
      <xdr:nvCxnSpPr>
        <xdr:cNvPr id="78" name="直線コネクタ 77"/>
        <xdr:cNvCxnSpPr/>
      </xdr:nvCxnSpPr>
      <xdr:spPr>
        <a:xfrm>
          <a:off x="2908300" y="58731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135890</xdr:rowOff>
    </xdr:from>
    <xdr:to>
      <xdr:col>10</xdr:col>
      <xdr:colOff>165100</xdr:colOff>
      <xdr:row>34</xdr:row>
      <xdr:rowOff>66040</xdr:rowOff>
    </xdr:to>
    <xdr:sp macro="" textlink="">
      <xdr:nvSpPr>
        <xdr:cNvPr id="79" name="楕円 78"/>
        <xdr:cNvSpPr/>
      </xdr:nvSpPr>
      <xdr:spPr>
        <a:xfrm>
          <a:off x="1968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15240</xdr:rowOff>
    </xdr:from>
    <xdr:to>
      <xdr:col>15</xdr:col>
      <xdr:colOff>50800</xdr:colOff>
      <xdr:row>34</xdr:row>
      <xdr:rowOff>43815</xdr:rowOff>
    </xdr:to>
    <xdr:cxnSp macro="">
      <xdr:nvCxnSpPr>
        <xdr:cNvPr id="80" name="直線コネクタ 79"/>
        <xdr:cNvCxnSpPr/>
      </xdr:nvCxnSpPr>
      <xdr:spPr>
        <a:xfrm>
          <a:off x="2019300" y="5844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95885</xdr:rowOff>
    </xdr:from>
    <xdr:to>
      <xdr:col>6</xdr:col>
      <xdr:colOff>38100</xdr:colOff>
      <xdr:row>34</xdr:row>
      <xdr:rowOff>26035</xdr:rowOff>
    </xdr:to>
    <xdr:sp macro="" textlink="">
      <xdr:nvSpPr>
        <xdr:cNvPr id="81" name="楕円 80"/>
        <xdr:cNvSpPr/>
      </xdr:nvSpPr>
      <xdr:spPr>
        <a:xfrm>
          <a:off x="1079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146685</xdr:rowOff>
    </xdr:from>
    <xdr:to>
      <xdr:col>10</xdr:col>
      <xdr:colOff>114300</xdr:colOff>
      <xdr:row>34</xdr:row>
      <xdr:rowOff>15240</xdr:rowOff>
    </xdr:to>
    <xdr:cxnSp macro="">
      <xdr:nvCxnSpPr>
        <xdr:cNvPr id="82" name="直線コネクタ 81"/>
        <xdr:cNvCxnSpPr/>
      </xdr:nvCxnSpPr>
      <xdr:spPr>
        <a:xfrm>
          <a:off x="1130300" y="58045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154957</xdr:rowOff>
    </xdr:from>
    <xdr:ext cx="405111" cy="259045"/>
    <xdr:sp macro="" textlink="">
      <xdr:nvSpPr>
        <xdr:cNvPr id="87" name="n_1mainValue【道路】&#10;有形固定資産減価償却率"/>
        <xdr:cNvSpPr txBox="1"/>
      </xdr:nvSpPr>
      <xdr:spPr>
        <a:xfrm>
          <a:off x="35820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111142</xdr:rowOff>
    </xdr:from>
    <xdr:ext cx="405111" cy="259045"/>
    <xdr:sp macro="" textlink="">
      <xdr:nvSpPr>
        <xdr:cNvPr id="88" name="n_2mainValue【道路】&#10;有形固定資産減価償却率"/>
        <xdr:cNvSpPr txBox="1"/>
      </xdr:nvSpPr>
      <xdr:spPr>
        <a:xfrm>
          <a:off x="27057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82567</xdr:rowOff>
    </xdr:from>
    <xdr:ext cx="405111" cy="259045"/>
    <xdr:sp macro="" textlink="">
      <xdr:nvSpPr>
        <xdr:cNvPr id="89" name="n_3mainValue【道路】&#10;有形固定資産減価償却率"/>
        <xdr:cNvSpPr txBox="1"/>
      </xdr:nvSpPr>
      <xdr:spPr>
        <a:xfrm>
          <a:off x="1816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42562</xdr:rowOff>
    </xdr:from>
    <xdr:ext cx="405111" cy="259045"/>
    <xdr:sp macro="" textlink="">
      <xdr:nvSpPr>
        <xdr:cNvPr id="90" name="n_4mainValue【道路】&#10;有形固定資産減価償却率"/>
        <xdr:cNvSpPr txBox="1"/>
      </xdr:nvSpPr>
      <xdr:spPr>
        <a:xfrm>
          <a:off x="9277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95276</xdr:rowOff>
    </xdr:from>
    <xdr:to>
      <xdr:col>55</xdr:col>
      <xdr:colOff>50800</xdr:colOff>
      <xdr:row>39</xdr:row>
      <xdr:rowOff>25426</xdr:rowOff>
    </xdr:to>
    <xdr:sp macro="" textlink="">
      <xdr:nvSpPr>
        <xdr:cNvPr id="130" name="楕円 129"/>
        <xdr:cNvSpPr/>
      </xdr:nvSpPr>
      <xdr:spPr>
        <a:xfrm>
          <a:off x="10426700" y="66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118153</xdr:rowOff>
    </xdr:from>
    <xdr:ext cx="534377" cy="259045"/>
    <xdr:sp macro="" textlink="">
      <xdr:nvSpPr>
        <xdr:cNvPr id="131" name="【道路】&#10;一人当たり延長該当値テキスト"/>
        <xdr:cNvSpPr txBox="1"/>
      </xdr:nvSpPr>
      <xdr:spPr>
        <a:xfrm>
          <a:off x="10515600" y="64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93561</xdr:rowOff>
    </xdr:from>
    <xdr:to>
      <xdr:col>50</xdr:col>
      <xdr:colOff>165100</xdr:colOff>
      <xdr:row>39</xdr:row>
      <xdr:rowOff>23711</xdr:rowOff>
    </xdr:to>
    <xdr:sp macro="" textlink="">
      <xdr:nvSpPr>
        <xdr:cNvPr id="132" name="楕円 131"/>
        <xdr:cNvSpPr/>
      </xdr:nvSpPr>
      <xdr:spPr>
        <a:xfrm>
          <a:off x="9588500" y="66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144361</xdr:rowOff>
    </xdr:from>
    <xdr:to>
      <xdr:col>55</xdr:col>
      <xdr:colOff>0</xdr:colOff>
      <xdr:row>38</xdr:row>
      <xdr:rowOff>146076</xdr:rowOff>
    </xdr:to>
    <xdr:cxnSp macro="">
      <xdr:nvCxnSpPr>
        <xdr:cNvPr id="133" name="直線コネクタ 132"/>
        <xdr:cNvCxnSpPr/>
      </xdr:nvCxnSpPr>
      <xdr:spPr>
        <a:xfrm>
          <a:off x="9639300" y="665946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91656</xdr:rowOff>
    </xdr:from>
    <xdr:to>
      <xdr:col>46</xdr:col>
      <xdr:colOff>38100</xdr:colOff>
      <xdr:row>39</xdr:row>
      <xdr:rowOff>21806</xdr:rowOff>
    </xdr:to>
    <xdr:sp macro="" textlink="">
      <xdr:nvSpPr>
        <xdr:cNvPr id="134" name="楕円 133"/>
        <xdr:cNvSpPr/>
      </xdr:nvSpPr>
      <xdr:spPr>
        <a:xfrm>
          <a:off x="8699500" y="660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142456</xdr:rowOff>
    </xdr:from>
    <xdr:to>
      <xdr:col>50</xdr:col>
      <xdr:colOff>114300</xdr:colOff>
      <xdr:row>38</xdr:row>
      <xdr:rowOff>144361</xdr:rowOff>
    </xdr:to>
    <xdr:cxnSp macro="">
      <xdr:nvCxnSpPr>
        <xdr:cNvPr id="135" name="直線コネクタ 134"/>
        <xdr:cNvCxnSpPr/>
      </xdr:nvCxnSpPr>
      <xdr:spPr>
        <a:xfrm>
          <a:off x="8750300" y="665755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89674</xdr:rowOff>
    </xdr:from>
    <xdr:to>
      <xdr:col>41</xdr:col>
      <xdr:colOff>101600</xdr:colOff>
      <xdr:row>39</xdr:row>
      <xdr:rowOff>19824</xdr:rowOff>
    </xdr:to>
    <xdr:sp macro="" textlink="">
      <xdr:nvSpPr>
        <xdr:cNvPr id="136" name="楕円 135"/>
        <xdr:cNvSpPr/>
      </xdr:nvSpPr>
      <xdr:spPr>
        <a:xfrm>
          <a:off x="7810500" y="66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140474</xdr:rowOff>
    </xdr:from>
    <xdr:to>
      <xdr:col>45</xdr:col>
      <xdr:colOff>177800</xdr:colOff>
      <xdr:row>38</xdr:row>
      <xdr:rowOff>142456</xdr:rowOff>
    </xdr:to>
    <xdr:cxnSp macro="">
      <xdr:nvCxnSpPr>
        <xdr:cNvPr id="137" name="直線コネクタ 136"/>
        <xdr:cNvCxnSpPr/>
      </xdr:nvCxnSpPr>
      <xdr:spPr>
        <a:xfrm>
          <a:off x="7861300" y="6655574"/>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87922</xdr:rowOff>
    </xdr:from>
    <xdr:to>
      <xdr:col>36</xdr:col>
      <xdr:colOff>165100</xdr:colOff>
      <xdr:row>39</xdr:row>
      <xdr:rowOff>18072</xdr:rowOff>
    </xdr:to>
    <xdr:sp macro="" textlink="">
      <xdr:nvSpPr>
        <xdr:cNvPr id="138" name="楕円 137"/>
        <xdr:cNvSpPr/>
      </xdr:nvSpPr>
      <xdr:spPr>
        <a:xfrm>
          <a:off x="6921500" y="66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138722</xdr:rowOff>
    </xdr:from>
    <xdr:to>
      <xdr:col>41</xdr:col>
      <xdr:colOff>50800</xdr:colOff>
      <xdr:row>38</xdr:row>
      <xdr:rowOff>140474</xdr:rowOff>
    </xdr:to>
    <xdr:cxnSp macro="">
      <xdr:nvCxnSpPr>
        <xdr:cNvPr id="139" name="直線コネクタ 138"/>
        <xdr:cNvCxnSpPr/>
      </xdr:nvCxnSpPr>
      <xdr:spPr>
        <a:xfrm>
          <a:off x="6972300" y="665382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40238</xdr:rowOff>
    </xdr:from>
    <xdr:ext cx="534377" cy="259045"/>
    <xdr:sp macro="" textlink="">
      <xdr:nvSpPr>
        <xdr:cNvPr id="144" name="n_1mainValue【道路】&#10;一人当たり延長"/>
        <xdr:cNvSpPr txBox="1"/>
      </xdr:nvSpPr>
      <xdr:spPr>
        <a:xfrm>
          <a:off x="9359411" y="63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38333</xdr:rowOff>
    </xdr:from>
    <xdr:ext cx="534377" cy="259045"/>
    <xdr:sp macro="" textlink="">
      <xdr:nvSpPr>
        <xdr:cNvPr id="145" name="n_2mainValue【道路】&#10;一人当たり延長"/>
        <xdr:cNvSpPr txBox="1"/>
      </xdr:nvSpPr>
      <xdr:spPr>
        <a:xfrm>
          <a:off x="8483111" y="6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36352</xdr:rowOff>
    </xdr:from>
    <xdr:ext cx="534377" cy="259045"/>
    <xdr:sp macro="" textlink="">
      <xdr:nvSpPr>
        <xdr:cNvPr id="146" name="n_3mainValue【道路】&#10;一人当たり延長"/>
        <xdr:cNvSpPr txBox="1"/>
      </xdr:nvSpPr>
      <xdr:spPr>
        <a:xfrm>
          <a:off x="7594111"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34599</xdr:rowOff>
    </xdr:from>
    <xdr:ext cx="534377" cy="259045"/>
    <xdr:sp macro="" textlink="">
      <xdr:nvSpPr>
        <xdr:cNvPr id="147" name="n_4mainValue【道路】&#10;一人当たり延長"/>
        <xdr:cNvSpPr txBox="1"/>
      </xdr:nvSpPr>
      <xdr:spPr>
        <a:xfrm>
          <a:off x="6705111" y="637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189" name="楕円 188"/>
        <xdr:cNvSpPr/>
      </xdr:nvSpPr>
      <xdr:spPr>
        <a:xfrm>
          <a:off x="4584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166024</xdr:rowOff>
    </xdr:from>
    <xdr:ext cx="405111" cy="259045"/>
    <xdr:sp macro="" textlink="">
      <xdr:nvSpPr>
        <xdr:cNvPr id="190" name="【橋りょう・トンネル】&#10;有形固定資産減価償却率該当値テキスト"/>
        <xdr:cNvSpPr txBox="1"/>
      </xdr:nvSpPr>
      <xdr:spPr>
        <a:xfrm>
          <a:off x="4673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169635</xdr:rowOff>
    </xdr:from>
    <xdr:to>
      <xdr:col>20</xdr:col>
      <xdr:colOff>38100</xdr:colOff>
      <xdr:row>61</xdr:row>
      <xdr:rowOff>99785</xdr:rowOff>
    </xdr:to>
    <xdr:sp macro="" textlink="">
      <xdr:nvSpPr>
        <xdr:cNvPr id="191" name="楕円 190"/>
        <xdr:cNvSpPr/>
      </xdr:nvSpPr>
      <xdr:spPr>
        <a:xfrm>
          <a:off x="3746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48985</xdr:rowOff>
    </xdr:from>
    <xdr:to>
      <xdr:col>24</xdr:col>
      <xdr:colOff>63500</xdr:colOff>
      <xdr:row>61</xdr:row>
      <xdr:rowOff>66947</xdr:rowOff>
    </xdr:to>
    <xdr:cxnSp macro="">
      <xdr:nvCxnSpPr>
        <xdr:cNvPr id="192" name="直線コネクタ 191"/>
        <xdr:cNvCxnSpPr/>
      </xdr:nvCxnSpPr>
      <xdr:spPr>
        <a:xfrm>
          <a:off x="3797300" y="10507435"/>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151674</xdr:rowOff>
    </xdr:from>
    <xdr:to>
      <xdr:col>15</xdr:col>
      <xdr:colOff>101600</xdr:colOff>
      <xdr:row>61</xdr:row>
      <xdr:rowOff>81824</xdr:rowOff>
    </xdr:to>
    <xdr:sp macro="" textlink="">
      <xdr:nvSpPr>
        <xdr:cNvPr id="193" name="楕円 192"/>
        <xdr:cNvSpPr/>
      </xdr:nvSpPr>
      <xdr:spPr>
        <a:xfrm>
          <a:off x="2857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31024</xdr:rowOff>
    </xdr:from>
    <xdr:to>
      <xdr:col>19</xdr:col>
      <xdr:colOff>177800</xdr:colOff>
      <xdr:row>61</xdr:row>
      <xdr:rowOff>48985</xdr:rowOff>
    </xdr:to>
    <xdr:cxnSp macro="">
      <xdr:nvCxnSpPr>
        <xdr:cNvPr id="194" name="直線コネクタ 193"/>
        <xdr:cNvCxnSpPr/>
      </xdr:nvCxnSpPr>
      <xdr:spPr>
        <a:xfrm>
          <a:off x="2908300" y="1048947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5" name="楕円 194"/>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31024</xdr:rowOff>
    </xdr:to>
    <xdr:cxnSp macro="">
      <xdr:nvCxnSpPr>
        <xdr:cNvPr id="196" name="直線コネクタ 195"/>
        <xdr:cNvCxnSpPr/>
      </xdr:nvCxnSpPr>
      <xdr:spPr>
        <a:xfrm>
          <a:off x="2019300" y="104698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110853</xdr:rowOff>
    </xdr:from>
    <xdr:to>
      <xdr:col>6</xdr:col>
      <xdr:colOff>38100</xdr:colOff>
      <xdr:row>61</xdr:row>
      <xdr:rowOff>41003</xdr:rowOff>
    </xdr:to>
    <xdr:sp macro="" textlink="">
      <xdr:nvSpPr>
        <xdr:cNvPr id="197" name="楕円 196"/>
        <xdr:cNvSpPr/>
      </xdr:nvSpPr>
      <xdr:spPr>
        <a:xfrm>
          <a:off x="1079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161653</xdr:rowOff>
    </xdr:from>
    <xdr:to>
      <xdr:col>10</xdr:col>
      <xdr:colOff>114300</xdr:colOff>
      <xdr:row>61</xdr:row>
      <xdr:rowOff>11430</xdr:rowOff>
    </xdr:to>
    <xdr:cxnSp macro="">
      <xdr:nvCxnSpPr>
        <xdr:cNvPr id="198" name="直線コネクタ 197"/>
        <xdr:cNvCxnSpPr/>
      </xdr:nvCxnSpPr>
      <xdr:spPr>
        <a:xfrm>
          <a:off x="1130300" y="104486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90912</xdr:rowOff>
    </xdr:from>
    <xdr:ext cx="405111" cy="259045"/>
    <xdr:sp macro="" textlink="">
      <xdr:nvSpPr>
        <xdr:cNvPr id="203" name="n_1mainValue【橋りょう・トンネル】&#10;有形固定資産減価償却率"/>
        <xdr:cNvSpPr txBox="1"/>
      </xdr:nvSpPr>
      <xdr:spPr>
        <a:xfrm>
          <a:off x="3582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72951</xdr:rowOff>
    </xdr:from>
    <xdr:ext cx="405111" cy="259045"/>
    <xdr:sp macro="" textlink="">
      <xdr:nvSpPr>
        <xdr:cNvPr id="204" name="n_2mainValue【橋りょう・トンネル】&#10;有形固定資産減価償却率"/>
        <xdr:cNvSpPr txBox="1"/>
      </xdr:nvSpPr>
      <xdr:spPr>
        <a:xfrm>
          <a:off x="2705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5" name="n_3mainValue【橋りょう・トンネル】&#10;有形固定資産減価償却率"/>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32130</xdr:rowOff>
    </xdr:from>
    <xdr:ext cx="405111" cy="259045"/>
    <xdr:sp macro="" textlink="">
      <xdr:nvSpPr>
        <xdr:cNvPr id="206" name="n_4mainValue【橋りょう・トンネル】&#10;有形固定資産減価償却率"/>
        <xdr:cNvSpPr txBox="1"/>
      </xdr:nvSpPr>
      <xdr:spPr>
        <a:xfrm>
          <a:off x="927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122870</xdr:rowOff>
    </xdr:from>
    <xdr:to>
      <xdr:col>55</xdr:col>
      <xdr:colOff>50800</xdr:colOff>
      <xdr:row>62</xdr:row>
      <xdr:rowOff>53020</xdr:rowOff>
    </xdr:to>
    <xdr:sp macro="" textlink="">
      <xdr:nvSpPr>
        <xdr:cNvPr id="246" name="楕円 245"/>
        <xdr:cNvSpPr/>
      </xdr:nvSpPr>
      <xdr:spPr>
        <a:xfrm>
          <a:off x="10426700" y="105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145747</xdr:rowOff>
    </xdr:from>
    <xdr:ext cx="599010" cy="259045"/>
    <xdr:sp macro="" textlink="">
      <xdr:nvSpPr>
        <xdr:cNvPr id="247" name="【橋りょう・トンネル】&#10;一人当たり有形固定資産（償却資産）額該当値テキスト"/>
        <xdr:cNvSpPr txBox="1"/>
      </xdr:nvSpPr>
      <xdr:spPr>
        <a:xfrm>
          <a:off x="10515600" y="1043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123218</xdr:rowOff>
    </xdr:from>
    <xdr:to>
      <xdr:col>50</xdr:col>
      <xdr:colOff>165100</xdr:colOff>
      <xdr:row>62</xdr:row>
      <xdr:rowOff>53368</xdr:rowOff>
    </xdr:to>
    <xdr:sp macro="" textlink="">
      <xdr:nvSpPr>
        <xdr:cNvPr id="248" name="楕円 247"/>
        <xdr:cNvSpPr/>
      </xdr:nvSpPr>
      <xdr:spPr>
        <a:xfrm>
          <a:off x="9588500" y="105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2220</xdr:rowOff>
    </xdr:from>
    <xdr:to>
      <xdr:col>55</xdr:col>
      <xdr:colOff>0</xdr:colOff>
      <xdr:row>62</xdr:row>
      <xdr:rowOff>2568</xdr:rowOff>
    </xdr:to>
    <xdr:cxnSp macro="">
      <xdr:nvCxnSpPr>
        <xdr:cNvPr id="249" name="直線コネクタ 248"/>
        <xdr:cNvCxnSpPr/>
      </xdr:nvCxnSpPr>
      <xdr:spPr>
        <a:xfrm flipV="1">
          <a:off x="9639300" y="10632120"/>
          <a:ext cx="8382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122984</xdr:rowOff>
    </xdr:from>
    <xdr:to>
      <xdr:col>46</xdr:col>
      <xdr:colOff>38100</xdr:colOff>
      <xdr:row>62</xdr:row>
      <xdr:rowOff>53134</xdr:rowOff>
    </xdr:to>
    <xdr:sp macro="" textlink="">
      <xdr:nvSpPr>
        <xdr:cNvPr id="250" name="楕円 249"/>
        <xdr:cNvSpPr/>
      </xdr:nvSpPr>
      <xdr:spPr>
        <a:xfrm>
          <a:off x="8699500" y="105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2334</xdr:rowOff>
    </xdr:from>
    <xdr:to>
      <xdr:col>50</xdr:col>
      <xdr:colOff>114300</xdr:colOff>
      <xdr:row>62</xdr:row>
      <xdr:rowOff>2568</xdr:rowOff>
    </xdr:to>
    <xdr:cxnSp macro="">
      <xdr:nvCxnSpPr>
        <xdr:cNvPr id="251" name="直線コネクタ 250"/>
        <xdr:cNvCxnSpPr/>
      </xdr:nvCxnSpPr>
      <xdr:spPr>
        <a:xfrm>
          <a:off x="8750300" y="10632234"/>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122138</xdr:rowOff>
    </xdr:from>
    <xdr:to>
      <xdr:col>41</xdr:col>
      <xdr:colOff>101600</xdr:colOff>
      <xdr:row>62</xdr:row>
      <xdr:rowOff>52288</xdr:rowOff>
    </xdr:to>
    <xdr:sp macro="" textlink="">
      <xdr:nvSpPr>
        <xdr:cNvPr id="252" name="楕円 251"/>
        <xdr:cNvSpPr/>
      </xdr:nvSpPr>
      <xdr:spPr>
        <a:xfrm>
          <a:off x="7810500" y="105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1488</xdr:rowOff>
    </xdr:from>
    <xdr:to>
      <xdr:col>45</xdr:col>
      <xdr:colOff>177800</xdr:colOff>
      <xdr:row>62</xdr:row>
      <xdr:rowOff>2334</xdr:rowOff>
    </xdr:to>
    <xdr:cxnSp macro="">
      <xdr:nvCxnSpPr>
        <xdr:cNvPr id="253" name="直線コネクタ 252"/>
        <xdr:cNvCxnSpPr/>
      </xdr:nvCxnSpPr>
      <xdr:spPr>
        <a:xfrm>
          <a:off x="7861300" y="10631388"/>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121189</xdr:rowOff>
    </xdr:from>
    <xdr:to>
      <xdr:col>36</xdr:col>
      <xdr:colOff>165100</xdr:colOff>
      <xdr:row>62</xdr:row>
      <xdr:rowOff>51339</xdr:rowOff>
    </xdr:to>
    <xdr:sp macro="" textlink="">
      <xdr:nvSpPr>
        <xdr:cNvPr id="254" name="楕円 253"/>
        <xdr:cNvSpPr/>
      </xdr:nvSpPr>
      <xdr:spPr>
        <a:xfrm>
          <a:off x="6921500" y="105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539</xdr:rowOff>
    </xdr:from>
    <xdr:to>
      <xdr:col>41</xdr:col>
      <xdr:colOff>50800</xdr:colOff>
      <xdr:row>62</xdr:row>
      <xdr:rowOff>1488</xdr:rowOff>
    </xdr:to>
    <xdr:cxnSp macro="">
      <xdr:nvCxnSpPr>
        <xdr:cNvPr id="255" name="直線コネクタ 254"/>
        <xdr:cNvCxnSpPr/>
      </xdr:nvCxnSpPr>
      <xdr:spPr>
        <a:xfrm>
          <a:off x="6972300" y="10630439"/>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31268</xdr:rowOff>
    </xdr:from>
    <xdr:ext cx="599010" cy="259045"/>
    <xdr:sp macro="" textlink="">
      <xdr:nvSpPr>
        <xdr:cNvPr id="257" name="n_2aveValue【橋りょう・トンネル】&#10;一人当たり有形固定資産（償却資産）額"/>
        <xdr:cNvSpPr txBox="1"/>
      </xdr:nvSpPr>
      <xdr:spPr>
        <a:xfrm>
          <a:off x="84507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xdr:cNvSpPr txBox="1"/>
      </xdr:nvSpPr>
      <xdr:spPr>
        <a:xfrm>
          <a:off x="6672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69895</xdr:rowOff>
    </xdr:from>
    <xdr:ext cx="599010" cy="259045"/>
    <xdr:sp macro="" textlink="">
      <xdr:nvSpPr>
        <xdr:cNvPr id="260" name="n_1mainValue【橋りょう・トンネル】&#10;一人当たり有形固定資産（償却資産）額"/>
        <xdr:cNvSpPr txBox="1"/>
      </xdr:nvSpPr>
      <xdr:spPr>
        <a:xfrm>
          <a:off x="9327095" y="1035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69661</xdr:rowOff>
    </xdr:from>
    <xdr:ext cx="599010" cy="259045"/>
    <xdr:sp macro="" textlink="">
      <xdr:nvSpPr>
        <xdr:cNvPr id="261" name="n_2mainValue【橋りょう・トンネル】&#10;一人当たり有形固定資産（償却資産）額"/>
        <xdr:cNvSpPr txBox="1"/>
      </xdr:nvSpPr>
      <xdr:spPr>
        <a:xfrm>
          <a:off x="8450795" y="1035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68815</xdr:rowOff>
    </xdr:from>
    <xdr:ext cx="599010" cy="259045"/>
    <xdr:sp macro="" textlink="">
      <xdr:nvSpPr>
        <xdr:cNvPr id="262" name="n_3mainValue【橋りょう・トンネル】&#10;一人当たり有形固定資産（償却資産）額"/>
        <xdr:cNvSpPr txBox="1"/>
      </xdr:nvSpPr>
      <xdr:spPr>
        <a:xfrm>
          <a:off x="7561795" y="1035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67866</xdr:rowOff>
    </xdr:from>
    <xdr:ext cx="599010" cy="259045"/>
    <xdr:sp macro="" textlink="">
      <xdr:nvSpPr>
        <xdr:cNvPr id="263" name="n_4mainValue【橋りょう・トンネル】&#10;一人当たり有形固定資産（償却資産）額"/>
        <xdr:cNvSpPr txBox="1"/>
      </xdr:nvSpPr>
      <xdr:spPr>
        <a:xfrm>
          <a:off x="6672795" y="1035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129358</xdr:rowOff>
    </xdr:from>
    <xdr:to>
      <xdr:col>24</xdr:col>
      <xdr:colOff>114300</xdr:colOff>
      <xdr:row>81</xdr:row>
      <xdr:rowOff>59508</xdr:rowOff>
    </xdr:to>
    <xdr:sp macro="" textlink="">
      <xdr:nvSpPr>
        <xdr:cNvPr id="305" name="楕円 304"/>
        <xdr:cNvSpPr/>
      </xdr:nvSpPr>
      <xdr:spPr>
        <a:xfrm>
          <a:off x="4584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152235</xdr:rowOff>
    </xdr:from>
    <xdr:ext cx="405111" cy="259045"/>
    <xdr:sp macro="" textlink="">
      <xdr:nvSpPr>
        <xdr:cNvPr id="306" name="【公営住宅】&#10;有形固定資産減価償却率該当値テキスト"/>
        <xdr:cNvSpPr txBox="1"/>
      </xdr:nvSpPr>
      <xdr:spPr>
        <a:xfrm>
          <a:off x="4673600" y="1369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7" name="楕円 306"/>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8708</xdr:rowOff>
    </xdr:to>
    <xdr:cxnSp macro="">
      <xdr:nvCxnSpPr>
        <xdr:cNvPr id="308" name="直線コネクタ 307"/>
        <xdr:cNvCxnSpPr/>
      </xdr:nvCxnSpPr>
      <xdr:spPr>
        <a:xfrm>
          <a:off x="3797300" y="1386840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73842</xdr:rowOff>
    </xdr:from>
    <xdr:to>
      <xdr:col>15</xdr:col>
      <xdr:colOff>101600</xdr:colOff>
      <xdr:row>81</xdr:row>
      <xdr:rowOff>3992</xdr:rowOff>
    </xdr:to>
    <xdr:sp macro="" textlink="">
      <xdr:nvSpPr>
        <xdr:cNvPr id="309" name="楕円 308"/>
        <xdr:cNvSpPr/>
      </xdr:nvSpPr>
      <xdr:spPr>
        <a:xfrm>
          <a:off x="2857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124642</xdr:rowOff>
    </xdr:from>
    <xdr:to>
      <xdr:col>19</xdr:col>
      <xdr:colOff>177800</xdr:colOff>
      <xdr:row>80</xdr:row>
      <xdr:rowOff>152400</xdr:rowOff>
    </xdr:to>
    <xdr:cxnSp macro="">
      <xdr:nvCxnSpPr>
        <xdr:cNvPr id="310" name="直線コネクタ 309"/>
        <xdr:cNvCxnSpPr/>
      </xdr:nvCxnSpPr>
      <xdr:spPr>
        <a:xfrm>
          <a:off x="2908300" y="138406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72208</xdr:rowOff>
    </xdr:from>
    <xdr:to>
      <xdr:col>10</xdr:col>
      <xdr:colOff>165100</xdr:colOff>
      <xdr:row>81</xdr:row>
      <xdr:rowOff>2358</xdr:rowOff>
    </xdr:to>
    <xdr:sp macro="" textlink="">
      <xdr:nvSpPr>
        <xdr:cNvPr id="311" name="楕円 310"/>
        <xdr:cNvSpPr/>
      </xdr:nvSpPr>
      <xdr:spPr>
        <a:xfrm>
          <a:off x="1968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123008</xdr:rowOff>
    </xdr:from>
    <xdr:to>
      <xdr:col>15</xdr:col>
      <xdr:colOff>50800</xdr:colOff>
      <xdr:row>80</xdr:row>
      <xdr:rowOff>124642</xdr:rowOff>
    </xdr:to>
    <xdr:cxnSp macro="">
      <xdr:nvCxnSpPr>
        <xdr:cNvPr id="312" name="直線コネクタ 311"/>
        <xdr:cNvCxnSpPr/>
      </xdr:nvCxnSpPr>
      <xdr:spPr>
        <a:xfrm>
          <a:off x="2019300" y="138390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16692</xdr:rowOff>
    </xdr:from>
    <xdr:to>
      <xdr:col>6</xdr:col>
      <xdr:colOff>38100</xdr:colOff>
      <xdr:row>80</xdr:row>
      <xdr:rowOff>118292</xdr:rowOff>
    </xdr:to>
    <xdr:sp macro="" textlink="">
      <xdr:nvSpPr>
        <xdr:cNvPr id="313" name="楕円 312"/>
        <xdr:cNvSpPr/>
      </xdr:nvSpPr>
      <xdr:spPr>
        <a:xfrm>
          <a:off x="1079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67492</xdr:rowOff>
    </xdr:from>
    <xdr:to>
      <xdr:col>10</xdr:col>
      <xdr:colOff>114300</xdr:colOff>
      <xdr:row>80</xdr:row>
      <xdr:rowOff>123008</xdr:rowOff>
    </xdr:to>
    <xdr:cxnSp macro="">
      <xdr:nvCxnSpPr>
        <xdr:cNvPr id="314" name="直線コネクタ 313"/>
        <xdr:cNvCxnSpPr/>
      </xdr:nvCxnSpPr>
      <xdr:spPr>
        <a:xfrm>
          <a:off x="1130300" y="137834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19" name="n_1mainValue【公営住宅】&#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20519</xdr:rowOff>
    </xdr:from>
    <xdr:ext cx="405111" cy="259045"/>
    <xdr:sp macro="" textlink="">
      <xdr:nvSpPr>
        <xdr:cNvPr id="320" name="n_2mainValue【公営住宅】&#10;有形固定資産減価償却率"/>
        <xdr:cNvSpPr txBox="1"/>
      </xdr:nvSpPr>
      <xdr:spPr>
        <a:xfrm>
          <a:off x="2705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321" name="n_3mainValue【公営住宅】&#10;有形固定資産減価償却率"/>
        <xdr:cNvSpPr txBox="1"/>
      </xdr:nvSpPr>
      <xdr:spPr>
        <a:xfrm>
          <a:off x="1816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134819</xdr:rowOff>
    </xdr:from>
    <xdr:ext cx="405111" cy="259045"/>
    <xdr:sp macro="" textlink="">
      <xdr:nvSpPr>
        <xdr:cNvPr id="322" name="n_4mainValue【公営住宅】&#10;有形固定資産減価償却率"/>
        <xdr:cNvSpPr txBox="1"/>
      </xdr:nvSpPr>
      <xdr:spPr>
        <a:xfrm>
          <a:off x="927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49" name="【公営住宅】&#10;一人当たり面積平均値テキスト"/>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92914</xdr:rowOff>
    </xdr:from>
    <xdr:to>
      <xdr:col>55</xdr:col>
      <xdr:colOff>50800</xdr:colOff>
      <xdr:row>84</xdr:row>
      <xdr:rowOff>23064</xdr:rowOff>
    </xdr:to>
    <xdr:sp macro="" textlink="">
      <xdr:nvSpPr>
        <xdr:cNvPr id="360" name="楕円 359"/>
        <xdr:cNvSpPr/>
      </xdr:nvSpPr>
      <xdr:spPr>
        <a:xfrm>
          <a:off x="10426700" y="143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115791</xdr:rowOff>
    </xdr:from>
    <xdr:ext cx="469744" cy="259045"/>
    <xdr:sp macro="" textlink="">
      <xdr:nvSpPr>
        <xdr:cNvPr id="361" name="【公営住宅】&#10;一人当たり面積該当値テキスト"/>
        <xdr:cNvSpPr txBox="1"/>
      </xdr:nvSpPr>
      <xdr:spPr>
        <a:xfrm>
          <a:off x="10515600" y="1417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91770</xdr:rowOff>
    </xdr:from>
    <xdr:to>
      <xdr:col>50</xdr:col>
      <xdr:colOff>165100</xdr:colOff>
      <xdr:row>84</xdr:row>
      <xdr:rowOff>21920</xdr:rowOff>
    </xdr:to>
    <xdr:sp macro="" textlink="">
      <xdr:nvSpPr>
        <xdr:cNvPr id="362" name="楕円 361"/>
        <xdr:cNvSpPr/>
      </xdr:nvSpPr>
      <xdr:spPr>
        <a:xfrm>
          <a:off x="9588500" y="14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142570</xdr:rowOff>
    </xdr:from>
    <xdr:to>
      <xdr:col>55</xdr:col>
      <xdr:colOff>0</xdr:colOff>
      <xdr:row>83</xdr:row>
      <xdr:rowOff>143714</xdr:rowOff>
    </xdr:to>
    <xdr:cxnSp macro="">
      <xdr:nvCxnSpPr>
        <xdr:cNvPr id="363" name="直線コネクタ 362"/>
        <xdr:cNvCxnSpPr/>
      </xdr:nvCxnSpPr>
      <xdr:spPr>
        <a:xfrm>
          <a:off x="9639300" y="14372920"/>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90627</xdr:rowOff>
    </xdr:from>
    <xdr:to>
      <xdr:col>46</xdr:col>
      <xdr:colOff>38100</xdr:colOff>
      <xdr:row>84</xdr:row>
      <xdr:rowOff>20777</xdr:rowOff>
    </xdr:to>
    <xdr:sp macro="" textlink="">
      <xdr:nvSpPr>
        <xdr:cNvPr id="364" name="楕円 363"/>
        <xdr:cNvSpPr/>
      </xdr:nvSpPr>
      <xdr:spPr>
        <a:xfrm>
          <a:off x="8699500" y="143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141427</xdr:rowOff>
    </xdr:from>
    <xdr:to>
      <xdr:col>50</xdr:col>
      <xdr:colOff>114300</xdr:colOff>
      <xdr:row>83</xdr:row>
      <xdr:rowOff>142570</xdr:rowOff>
    </xdr:to>
    <xdr:cxnSp macro="">
      <xdr:nvCxnSpPr>
        <xdr:cNvPr id="365" name="直線コネクタ 364"/>
        <xdr:cNvCxnSpPr/>
      </xdr:nvCxnSpPr>
      <xdr:spPr>
        <a:xfrm>
          <a:off x="8750300" y="143717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100915</xdr:rowOff>
    </xdr:from>
    <xdr:to>
      <xdr:col>41</xdr:col>
      <xdr:colOff>101600</xdr:colOff>
      <xdr:row>84</xdr:row>
      <xdr:rowOff>31065</xdr:rowOff>
    </xdr:to>
    <xdr:sp macro="" textlink="">
      <xdr:nvSpPr>
        <xdr:cNvPr id="366" name="楕円 365"/>
        <xdr:cNvSpPr/>
      </xdr:nvSpPr>
      <xdr:spPr>
        <a:xfrm>
          <a:off x="7810500" y="143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141427</xdr:rowOff>
    </xdr:from>
    <xdr:to>
      <xdr:col>45</xdr:col>
      <xdr:colOff>177800</xdr:colOff>
      <xdr:row>83</xdr:row>
      <xdr:rowOff>151715</xdr:rowOff>
    </xdr:to>
    <xdr:cxnSp macro="">
      <xdr:nvCxnSpPr>
        <xdr:cNvPr id="367" name="直線コネクタ 366"/>
        <xdr:cNvCxnSpPr/>
      </xdr:nvCxnSpPr>
      <xdr:spPr>
        <a:xfrm flipV="1">
          <a:off x="7861300" y="14371777"/>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76912</xdr:rowOff>
    </xdr:from>
    <xdr:to>
      <xdr:col>36</xdr:col>
      <xdr:colOff>165100</xdr:colOff>
      <xdr:row>84</xdr:row>
      <xdr:rowOff>7062</xdr:rowOff>
    </xdr:to>
    <xdr:sp macro="" textlink="">
      <xdr:nvSpPr>
        <xdr:cNvPr id="368" name="楕円 367"/>
        <xdr:cNvSpPr/>
      </xdr:nvSpPr>
      <xdr:spPr>
        <a:xfrm>
          <a:off x="6921500" y="143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127712</xdr:rowOff>
    </xdr:from>
    <xdr:to>
      <xdr:col>41</xdr:col>
      <xdr:colOff>50800</xdr:colOff>
      <xdr:row>83</xdr:row>
      <xdr:rowOff>151715</xdr:rowOff>
    </xdr:to>
    <xdr:cxnSp macro="">
      <xdr:nvCxnSpPr>
        <xdr:cNvPr id="369" name="直線コネクタ 368"/>
        <xdr:cNvCxnSpPr/>
      </xdr:nvCxnSpPr>
      <xdr:spPr>
        <a:xfrm>
          <a:off x="6972300" y="1435806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70" name="n_1aveValue【公営住宅】&#10;一人当たり面積"/>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71" name="n_2aveValue【公営住宅】&#10;一人当たり面積"/>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72" name="n_3aveValue【公営住宅】&#10;一人当たり面積"/>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38447</xdr:rowOff>
    </xdr:from>
    <xdr:ext cx="469744" cy="259045"/>
    <xdr:sp macro="" textlink="">
      <xdr:nvSpPr>
        <xdr:cNvPr id="374" name="n_1mainValue【公営住宅】&#10;一人当たり面積"/>
        <xdr:cNvSpPr txBox="1"/>
      </xdr:nvSpPr>
      <xdr:spPr>
        <a:xfrm>
          <a:off x="9391727" y="140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37304</xdr:rowOff>
    </xdr:from>
    <xdr:ext cx="469744" cy="259045"/>
    <xdr:sp macro="" textlink="">
      <xdr:nvSpPr>
        <xdr:cNvPr id="375" name="n_2mainValue【公営住宅】&#10;一人当たり面積"/>
        <xdr:cNvSpPr txBox="1"/>
      </xdr:nvSpPr>
      <xdr:spPr>
        <a:xfrm>
          <a:off x="8515427" y="1409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47592</xdr:rowOff>
    </xdr:from>
    <xdr:ext cx="469744" cy="259045"/>
    <xdr:sp macro="" textlink="">
      <xdr:nvSpPr>
        <xdr:cNvPr id="376" name="n_3mainValue【公営住宅】&#10;一人当たり面積"/>
        <xdr:cNvSpPr txBox="1"/>
      </xdr:nvSpPr>
      <xdr:spPr>
        <a:xfrm>
          <a:off x="7626427" y="1410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23589</xdr:rowOff>
    </xdr:from>
    <xdr:ext cx="469744" cy="259045"/>
    <xdr:sp macro="" textlink="">
      <xdr:nvSpPr>
        <xdr:cNvPr id="377" name="n_4mainValue【公営住宅】&#10;一人当たり面積"/>
        <xdr:cNvSpPr txBox="1"/>
      </xdr:nvSpPr>
      <xdr:spPr>
        <a:xfrm>
          <a:off x="6737427" y="1408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111941</xdr:rowOff>
    </xdr:from>
    <xdr:to>
      <xdr:col>85</xdr:col>
      <xdr:colOff>177800</xdr:colOff>
      <xdr:row>39</xdr:row>
      <xdr:rowOff>42091</xdr:rowOff>
    </xdr:to>
    <xdr:sp macro="" textlink="">
      <xdr:nvSpPr>
        <xdr:cNvPr id="435" name="楕円 434"/>
        <xdr:cNvSpPr/>
      </xdr:nvSpPr>
      <xdr:spPr>
        <a:xfrm>
          <a:off x="16268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90368</xdr:rowOff>
    </xdr:from>
    <xdr:ext cx="405111" cy="259045"/>
    <xdr:sp macro="" textlink="">
      <xdr:nvSpPr>
        <xdr:cNvPr id="436" name="【認定こども園・幼稚園・保育所】&#10;有形固定資産減価償却率該当値テキスト"/>
        <xdr:cNvSpPr txBox="1"/>
      </xdr:nvSpPr>
      <xdr:spPr>
        <a:xfrm>
          <a:off x="16357600"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98878</xdr:rowOff>
    </xdr:from>
    <xdr:to>
      <xdr:col>81</xdr:col>
      <xdr:colOff>101600</xdr:colOff>
      <xdr:row>39</xdr:row>
      <xdr:rowOff>29028</xdr:rowOff>
    </xdr:to>
    <xdr:sp macro="" textlink="">
      <xdr:nvSpPr>
        <xdr:cNvPr id="437" name="楕円 436"/>
        <xdr:cNvSpPr/>
      </xdr:nvSpPr>
      <xdr:spPr>
        <a:xfrm>
          <a:off x="15430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149678</xdr:rowOff>
    </xdr:from>
    <xdr:to>
      <xdr:col>85</xdr:col>
      <xdr:colOff>127000</xdr:colOff>
      <xdr:row>38</xdr:row>
      <xdr:rowOff>162741</xdr:rowOff>
    </xdr:to>
    <xdr:cxnSp macro="">
      <xdr:nvCxnSpPr>
        <xdr:cNvPr id="438" name="直線コネクタ 437"/>
        <xdr:cNvCxnSpPr/>
      </xdr:nvCxnSpPr>
      <xdr:spPr>
        <a:xfrm>
          <a:off x="15481300" y="666477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439" name="楕円 438"/>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149678</xdr:rowOff>
    </xdr:to>
    <xdr:cxnSp macro="">
      <xdr:nvCxnSpPr>
        <xdr:cNvPr id="440" name="直線コネクタ 439"/>
        <xdr:cNvCxnSpPr/>
      </xdr:nvCxnSpPr>
      <xdr:spPr>
        <a:xfrm>
          <a:off x="14592300" y="66255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41" name="楕円 440"/>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110490</xdr:rowOff>
    </xdr:to>
    <xdr:cxnSp macro="">
      <xdr:nvCxnSpPr>
        <xdr:cNvPr id="442" name="直線コネクタ 441"/>
        <xdr:cNvCxnSpPr/>
      </xdr:nvCxnSpPr>
      <xdr:spPr>
        <a:xfrm>
          <a:off x="13703300" y="6591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98878</xdr:rowOff>
    </xdr:from>
    <xdr:to>
      <xdr:col>67</xdr:col>
      <xdr:colOff>101600</xdr:colOff>
      <xdr:row>39</xdr:row>
      <xdr:rowOff>29028</xdr:rowOff>
    </xdr:to>
    <xdr:sp macro="" textlink="">
      <xdr:nvSpPr>
        <xdr:cNvPr id="443" name="楕円 442"/>
        <xdr:cNvSpPr/>
      </xdr:nvSpPr>
      <xdr:spPr>
        <a:xfrm>
          <a:off x="12763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76200</xdr:rowOff>
    </xdr:from>
    <xdr:to>
      <xdr:col>71</xdr:col>
      <xdr:colOff>177800</xdr:colOff>
      <xdr:row>38</xdr:row>
      <xdr:rowOff>149678</xdr:rowOff>
    </xdr:to>
    <xdr:cxnSp macro="">
      <xdr:nvCxnSpPr>
        <xdr:cNvPr id="444" name="直線コネクタ 443"/>
        <xdr:cNvCxnSpPr/>
      </xdr:nvCxnSpPr>
      <xdr:spPr>
        <a:xfrm flipV="1">
          <a:off x="12814300" y="6591300"/>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20155</xdr:rowOff>
    </xdr:from>
    <xdr:ext cx="405111" cy="259045"/>
    <xdr:sp macro="" textlink="">
      <xdr:nvSpPr>
        <xdr:cNvPr id="449" name="n_1mainValue【認定こども園・幼稚園・保育所】&#10;有形固定資産減価償却率"/>
        <xdr:cNvSpPr txBox="1"/>
      </xdr:nvSpPr>
      <xdr:spPr>
        <a:xfrm>
          <a:off x="15266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450" name="n_2mainValue【認定こども園・幼稚園・保育所】&#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451" name="n_3mainValue【認定こども園・幼稚園・保育所】&#10;有形固定資産減価償却率"/>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20155</xdr:rowOff>
    </xdr:from>
    <xdr:ext cx="405111" cy="259045"/>
    <xdr:sp macro="" textlink="">
      <xdr:nvSpPr>
        <xdr:cNvPr id="452" name="n_4mainValue【認定こども園・幼稚園・保育所】&#10;有形固定資産減価償却率"/>
        <xdr:cNvSpPr txBox="1"/>
      </xdr:nvSpPr>
      <xdr:spPr>
        <a:xfrm>
          <a:off x="12611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130556</xdr:rowOff>
    </xdr:from>
    <xdr:to>
      <xdr:col>116</xdr:col>
      <xdr:colOff>114300</xdr:colOff>
      <xdr:row>41</xdr:row>
      <xdr:rowOff>60706</xdr:rowOff>
    </xdr:to>
    <xdr:sp macro="" textlink="">
      <xdr:nvSpPr>
        <xdr:cNvPr id="490" name="楕円 489"/>
        <xdr:cNvSpPr/>
      </xdr:nvSpPr>
      <xdr:spPr>
        <a:xfrm>
          <a:off x="22110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45483</xdr:rowOff>
    </xdr:from>
    <xdr:ext cx="469744" cy="259045"/>
    <xdr:sp macro="" textlink="">
      <xdr:nvSpPr>
        <xdr:cNvPr id="491" name="【認定こども園・幼稚園・保育所】&#10;一人当たり面積該当値テキスト"/>
        <xdr:cNvSpPr txBox="1"/>
      </xdr:nvSpPr>
      <xdr:spPr>
        <a:xfrm>
          <a:off x="221996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92" name="楕円 491"/>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9906</xdr:rowOff>
    </xdr:to>
    <xdr:cxnSp macro="">
      <xdr:nvCxnSpPr>
        <xdr:cNvPr id="493" name="直線コネクタ 492"/>
        <xdr:cNvCxnSpPr/>
      </xdr:nvCxnSpPr>
      <xdr:spPr>
        <a:xfrm>
          <a:off x="21323300" y="70302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494" name="楕円 493"/>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762</xdr:rowOff>
    </xdr:to>
    <xdr:cxnSp macro="">
      <xdr:nvCxnSpPr>
        <xdr:cNvPr id="495" name="直線コネクタ 494"/>
        <xdr:cNvCxnSpPr/>
      </xdr:nvCxnSpPr>
      <xdr:spPr>
        <a:xfrm>
          <a:off x="20434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119126</xdr:rowOff>
    </xdr:from>
    <xdr:to>
      <xdr:col>102</xdr:col>
      <xdr:colOff>165100</xdr:colOff>
      <xdr:row>41</xdr:row>
      <xdr:rowOff>49276</xdr:rowOff>
    </xdr:to>
    <xdr:sp macro="" textlink="">
      <xdr:nvSpPr>
        <xdr:cNvPr id="496" name="楕円 495"/>
        <xdr:cNvSpPr/>
      </xdr:nvSpPr>
      <xdr:spPr>
        <a:xfrm>
          <a:off x="19494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169926</xdr:rowOff>
    </xdr:from>
    <xdr:to>
      <xdr:col>107</xdr:col>
      <xdr:colOff>50800</xdr:colOff>
      <xdr:row>41</xdr:row>
      <xdr:rowOff>762</xdr:rowOff>
    </xdr:to>
    <xdr:cxnSp macro="">
      <xdr:nvCxnSpPr>
        <xdr:cNvPr id="497" name="直線コネクタ 496"/>
        <xdr:cNvCxnSpPr/>
      </xdr:nvCxnSpPr>
      <xdr:spPr>
        <a:xfrm>
          <a:off x="19545300" y="70279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58420</xdr:rowOff>
    </xdr:to>
    <xdr:sp macro="" textlink="">
      <xdr:nvSpPr>
        <xdr:cNvPr id="498" name="楕円 497"/>
        <xdr:cNvSpPr/>
      </xdr:nvSpPr>
      <xdr:spPr>
        <a:xfrm>
          <a:off x="18605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169926</xdr:rowOff>
    </xdr:from>
    <xdr:to>
      <xdr:col>102</xdr:col>
      <xdr:colOff>114300</xdr:colOff>
      <xdr:row>41</xdr:row>
      <xdr:rowOff>7620</xdr:rowOff>
    </xdr:to>
    <xdr:cxnSp macro="">
      <xdr:nvCxnSpPr>
        <xdr:cNvPr id="499" name="直線コネクタ 498"/>
        <xdr:cNvCxnSpPr/>
      </xdr:nvCxnSpPr>
      <xdr:spPr>
        <a:xfrm flipV="1">
          <a:off x="18656300" y="70279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504"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505" name="n_2mainValue【認定こども園・幼稚園・保育所】&#10;一人当たり面積"/>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40403</xdr:rowOff>
    </xdr:from>
    <xdr:ext cx="469744" cy="259045"/>
    <xdr:sp macro="" textlink="">
      <xdr:nvSpPr>
        <xdr:cNvPr id="506" name="n_3mainValue【認定こども園・幼稚園・保育所】&#10;一人当たり面積"/>
        <xdr:cNvSpPr txBox="1"/>
      </xdr:nvSpPr>
      <xdr:spPr>
        <a:xfrm>
          <a:off x="19310427" y="70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49547</xdr:rowOff>
    </xdr:from>
    <xdr:ext cx="469744" cy="259045"/>
    <xdr:sp macro="" textlink="">
      <xdr:nvSpPr>
        <xdr:cNvPr id="507" name="n_4mainValue【認定こども園・幼稚園・保育所】&#10;一人当たり面積"/>
        <xdr:cNvSpPr txBox="1"/>
      </xdr:nvSpPr>
      <xdr:spPr>
        <a:xfrm>
          <a:off x="18421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48" name="楕円 547"/>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549" name="【学校施設】&#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550" name="楕円 549"/>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45720</xdr:rowOff>
    </xdr:to>
    <xdr:cxnSp macro="">
      <xdr:nvCxnSpPr>
        <xdr:cNvPr id="551" name="直線コネクタ 550"/>
        <xdr:cNvCxnSpPr/>
      </xdr:nvCxnSpPr>
      <xdr:spPr>
        <a:xfrm>
          <a:off x="15481300" y="104775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552" name="楕円 551"/>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19050</xdr:rowOff>
    </xdr:to>
    <xdr:cxnSp macro="">
      <xdr:nvCxnSpPr>
        <xdr:cNvPr id="553" name="直線コネクタ 552"/>
        <xdr:cNvCxnSpPr/>
      </xdr:nvCxnSpPr>
      <xdr:spPr>
        <a:xfrm>
          <a:off x="14592300" y="10466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4" name="楕円 553"/>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7620</xdr:rowOff>
    </xdr:to>
    <xdr:cxnSp macro="">
      <xdr:nvCxnSpPr>
        <xdr:cNvPr id="555" name="直線コネクタ 554"/>
        <xdr:cNvCxnSpPr/>
      </xdr:nvCxnSpPr>
      <xdr:spPr>
        <a:xfrm>
          <a:off x="13703300" y="10458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114935</xdr:rowOff>
    </xdr:from>
    <xdr:to>
      <xdr:col>67</xdr:col>
      <xdr:colOff>101600</xdr:colOff>
      <xdr:row>61</xdr:row>
      <xdr:rowOff>45085</xdr:rowOff>
    </xdr:to>
    <xdr:sp macro="" textlink="">
      <xdr:nvSpPr>
        <xdr:cNvPr id="556" name="楕円 555"/>
        <xdr:cNvSpPr/>
      </xdr:nvSpPr>
      <xdr:spPr>
        <a:xfrm>
          <a:off x="12763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165735</xdr:rowOff>
    </xdr:from>
    <xdr:to>
      <xdr:col>71</xdr:col>
      <xdr:colOff>177800</xdr:colOff>
      <xdr:row>61</xdr:row>
      <xdr:rowOff>0</xdr:rowOff>
    </xdr:to>
    <xdr:cxnSp macro="">
      <xdr:nvCxnSpPr>
        <xdr:cNvPr id="557" name="直線コネクタ 556"/>
        <xdr:cNvCxnSpPr/>
      </xdr:nvCxnSpPr>
      <xdr:spPr>
        <a:xfrm>
          <a:off x="12814300" y="10452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562" name="n_1mainValue【学校施設】&#10;有形固定資産減価償却率"/>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49547</xdr:rowOff>
    </xdr:from>
    <xdr:ext cx="405111" cy="259045"/>
    <xdr:sp macro="" textlink="">
      <xdr:nvSpPr>
        <xdr:cNvPr id="563" name="n_2mainValue【学校施設】&#10;有形固定資産減価償却率"/>
        <xdr:cNvSpPr txBox="1"/>
      </xdr:nvSpPr>
      <xdr:spPr>
        <a:xfrm>
          <a:off x="14389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564" name="n_3mainValue【学校施設】&#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36212</xdr:rowOff>
    </xdr:from>
    <xdr:ext cx="405111" cy="259045"/>
    <xdr:sp macro="" textlink="">
      <xdr:nvSpPr>
        <xdr:cNvPr id="565" name="n_4mainValue【学校施設】&#10;有形固定資産減価償却率"/>
        <xdr:cNvSpPr txBox="1"/>
      </xdr:nvSpPr>
      <xdr:spPr>
        <a:xfrm>
          <a:off x="12611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71665</xdr:rowOff>
    </xdr:from>
    <xdr:to>
      <xdr:col>116</xdr:col>
      <xdr:colOff>114300</xdr:colOff>
      <xdr:row>60</xdr:row>
      <xdr:rowOff>1815</xdr:rowOff>
    </xdr:to>
    <xdr:sp macro="" textlink="">
      <xdr:nvSpPr>
        <xdr:cNvPr id="608" name="楕円 607"/>
        <xdr:cNvSpPr/>
      </xdr:nvSpPr>
      <xdr:spPr>
        <a:xfrm>
          <a:off x="22110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94542</xdr:rowOff>
    </xdr:from>
    <xdr:ext cx="469744" cy="259045"/>
    <xdr:sp macro="" textlink="">
      <xdr:nvSpPr>
        <xdr:cNvPr id="609" name="【学校施設】&#10;一人当たり面積該当値テキスト"/>
        <xdr:cNvSpPr txBox="1"/>
      </xdr:nvSpPr>
      <xdr:spPr>
        <a:xfrm>
          <a:off x="22199600" y="1003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67745</xdr:rowOff>
    </xdr:from>
    <xdr:to>
      <xdr:col>112</xdr:col>
      <xdr:colOff>38100</xdr:colOff>
      <xdr:row>59</xdr:row>
      <xdr:rowOff>169345</xdr:rowOff>
    </xdr:to>
    <xdr:sp macro="" textlink="">
      <xdr:nvSpPr>
        <xdr:cNvPr id="610" name="楕円 609"/>
        <xdr:cNvSpPr/>
      </xdr:nvSpPr>
      <xdr:spPr>
        <a:xfrm>
          <a:off x="21272500" y="1018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118545</xdr:rowOff>
    </xdr:from>
    <xdr:to>
      <xdr:col>116</xdr:col>
      <xdr:colOff>63500</xdr:colOff>
      <xdr:row>59</xdr:row>
      <xdr:rowOff>122465</xdr:rowOff>
    </xdr:to>
    <xdr:cxnSp macro="">
      <xdr:nvCxnSpPr>
        <xdr:cNvPr id="611" name="直線コネクタ 610"/>
        <xdr:cNvCxnSpPr/>
      </xdr:nvCxnSpPr>
      <xdr:spPr>
        <a:xfrm>
          <a:off x="21323300" y="10234095"/>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64480</xdr:rowOff>
    </xdr:from>
    <xdr:to>
      <xdr:col>107</xdr:col>
      <xdr:colOff>101600</xdr:colOff>
      <xdr:row>59</xdr:row>
      <xdr:rowOff>166080</xdr:rowOff>
    </xdr:to>
    <xdr:sp macro="" textlink="">
      <xdr:nvSpPr>
        <xdr:cNvPr id="612" name="楕円 611"/>
        <xdr:cNvSpPr/>
      </xdr:nvSpPr>
      <xdr:spPr>
        <a:xfrm>
          <a:off x="20383500" y="101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115280</xdr:rowOff>
    </xdr:from>
    <xdr:to>
      <xdr:col>111</xdr:col>
      <xdr:colOff>177800</xdr:colOff>
      <xdr:row>59</xdr:row>
      <xdr:rowOff>118545</xdr:rowOff>
    </xdr:to>
    <xdr:cxnSp macro="">
      <xdr:nvCxnSpPr>
        <xdr:cNvPr id="613" name="直線コネクタ 612"/>
        <xdr:cNvCxnSpPr/>
      </xdr:nvCxnSpPr>
      <xdr:spPr>
        <a:xfrm>
          <a:off x="20434300" y="102308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58601</xdr:rowOff>
    </xdr:from>
    <xdr:to>
      <xdr:col>102</xdr:col>
      <xdr:colOff>165100</xdr:colOff>
      <xdr:row>59</xdr:row>
      <xdr:rowOff>160201</xdr:rowOff>
    </xdr:to>
    <xdr:sp macro="" textlink="">
      <xdr:nvSpPr>
        <xdr:cNvPr id="614" name="楕円 613"/>
        <xdr:cNvSpPr/>
      </xdr:nvSpPr>
      <xdr:spPr>
        <a:xfrm>
          <a:off x="19494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109401</xdr:rowOff>
    </xdr:from>
    <xdr:to>
      <xdr:col>107</xdr:col>
      <xdr:colOff>50800</xdr:colOff>
      <xdr:row>59</xdr:row>
      <xdr:rowOff>115280</xdr:rowOff>
    </xdr:to>
    <xdr:cxnSp macro="">
      <xdr:nvCxnSpPr>
        <xdr:cNvPr id="615" name="直線コネクタ 614"/>
        <xdr:cNvCxnSpPr/>
      </xdr:nvCxnSpPr>
      <xdr:spPr>
        <a:xfrm>
          <a:off x="19545300" y="10224951"/>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16" name="楕円 615"/>
        <xdr:cNvSpPr/>
      </xdr:nvSpPr>
      <xdr:spPr>
        <a:xfrm>
          <a:off x="18605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106135</xdr:rowOff>
    </xdr:from>
    <xdr:to>
      <xdr:col>102</xdr:col>
      <xdr:colOff>114300</xdr:colOff>
      <xdr:row>59</xdr:row>
      <xdr:rowOff>109401</xdr:rowOff>
    </xdr:to>
    <xdr:cxnSp macro="">
      <xdr:nvCxnSpPr>
        <xdr:cNvPr id="617" name="直線コネクタ 616"/>
        <xdr:cNvCxnSpPr/>
      </xdr:nvCxnSpPr>
      <xdr:spPr>
        <a:xfrm>
          <a:off x="18656300" y="102216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14422</xdr:rowOff>
    </xdr:from>
    <xdr:ext cx="469744" cy="259045"/>
    <xdr:sp macro="" textlink="">
      <xdr:nvSpPr>
        <xdr:cNvPr id="622" name="n_1mainValue【学校施設】&#10;一人当たり面積"/>
        <xdr:cNvSpPr txBox="1"/>
      </xdr:nvSpPr>
      <xdr:spPr>
        <a:xfrm>
          <a:off x="21075727" y="995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11157</xdr:rowOff>
    </xdr:from>
    <xdr:ext cx="469744" cy="259045"/>
    <xdr:sp macro="" textlink="">
      <xdr:nvSpPr>
        <xdr:cNvPr id="623" name="n_2mainValue【学校施設】&#10;一人当たり面積"/>
        <xdr:cNvSpPr txBox="1"/>
      </xdr:nvSpPr>
      <xdr:spPr>
        <a:xfrm>
          <a:off x="20199427" y="995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5278</xdr:rowOff>
    </xdr:from>
    <xdr:ext cx="469744" cy="259045"/>
    <xdr:sp macro="" textlink="">
      <xdr:nvSpPr>
        <xdr:cNvPr id="624" name="n_3mainValue【学校施設】&#10;一人当たり面積"/>
        <xdr:cNvSpPr txBox="1"/>
      </xdr:nvSpPr>
      <xdr:spPr>
        <a:xfrm>
          <a:off x="19310427" y="994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5" name="n_4main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100330</xdr:rowOff>
    </xdr:from>
    <xdr:to>
      <xdr:col>85</xdr:col>
      <xdr:colOff>177800</xdr:colOff>
      <xdr:row>80</xdr:row>
      <xdr:rowOff>30480</xdr:rowOff>
    </xdr:to>
    <xdr:sp macro="" textlink="">
      <xdr:nvSpPr>
        <xdr:cNvPr id="665" name="楕円 664"/>
        <xdr:cNvSpPr/>
      </xdr:nvSpPr>
      <xdr:spPr>
        <a:xfrm>
          <a:off x="16268700" y="136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123207</xdr:rowOff>
    </xdr:from>
    <xdr:ext cx="405111" cy="259045"/>
    <xdr:sp macro="" textlink="">
      <xdr:nvSpPr>
        <xdr:cNvPr id="666" name="【児童館】&#10;有形固定資産減価償却率該当値テキスト"/>
        <xdr:cNvSpPr txBox="1"/>
      </xdr:nvSpPr>
      <xdr:spPr>
        <a:xfrm>
          <a:off x="16357600"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48261</xdr:rowOff>
    </xdr:from>
    <xdr:to>
      <xdr:col>81</xdr:col>
      <xdr:colOff>101600</xdr:colOff>
      <xdr:row>79</xdr:row>
      <xdr:rowOff>149861</xdr:rowOff>
    </xdr:to>
    <xdr:sp macro="" textlink="">
      <xdr:nvSpPr>
        <xdr:cNvPr id="667" name="楕円 666"/>
        <xdr:cNvSpPr/>
      </xdr:nvSpPr>
      <xdr:spPr>
        <a:xfrm>
          <a:off x="15430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99061</xdr:rowOff>
    </xdr:from>
    <xdr:to>
      <xdr:col>85</xdr:col>
      <xdr:colOff>127000</xdr:colOff>
      <xdr:row>79</xdr:row>
      <xdr:rowOff>151130</xdr:rowOff>
    </xdr:to>
    <xdr:cxnSp macro="">
      <xdr:nvCxnSpPr>
        <xdr:cNvPr id="668" name="直線コネクタ 667"/>
        <xdr:cNvCxnSpPr/>
      </xdr:nvCxnSpPr>
      <xdr:spPr>
        <a:xfrm>
          <a:off x="15481300" y="13643611"/>
          <a:ext cx="8382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168911</xdr:rowOff>
    </xdr:from>
    <xdr:to>
      <xdr:col>76</xdr:col>
      <xdr:colOff>165100</xdr:colOff>
      <xdr:row>79</xdr:row>
      <xdr:rowOff>99061</xdr:rowOff>
    </xdr:to>
    <xdr:sp macro="" textlink="">
      <xdr:nvSpPr>
        <xdr:cNvPr id="669" name="楕円 668"/>
        <xdr:cNvSpPr/>
      </xdr:nvSpPr>
      <xdr:spPr>
        <a:xfrm>
          <a:off x="14541500" y="135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48261</xdr:rowOff>
    </xdr:from>
    <xdr:to>
      <xdr:col>81</xdr:col>
      <xdr:colOff>50800</xdr:colOff>
      <xdr:row>79</xdr:row>
      <xdr:rowOff>99061</xdr:rowOff>
    </xdr:to>
    <xdr:cxnSp macro="">
      <xdr:nvCxnSpPr>
        <xdr:cNvPr id="670" name="直線コネクタ 669"/>
        <xdr:cNvCxnSpPr/>
      </xdr:nvCxnSpPr>
      <xdr:spPr>
        <a:xfrm>
          <a:off x="14592300" y="13592811"/>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116839</xdr:rowOff>
    </xdr:from>
    <xdr:to>
      <xdr:col>72</xdr:col>
      <xdr:colOff>38100</xdr:colOff>
      <xdr:row>79</xdr:row>
      <xdr:rowOff>46989</xdr:rowOff>
    </xdr:to>
    <xdr:sp macro="" textlink="">
      <xdr:nvSpPr>
        <xdr:cNvPr id="671" name="楕円 670"/>
        <xdr:cNvSpPr/>
      </xdr:nvSpPr>
      <xdr:spPr>
        <a:xfrm>
          <a:off x="13652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167639</xdr:rowOff>
    </xdr:from>
    <xdr:to>
      <xdr:col>76</xdr:col>
      <xdr:colOff>114300</xdr:colOff>
      <xdr:row>79</xdr:row>
      <xdr:rowOff>48261</xdr:rowOff>
    </xdr:to>
    <xdr:cxnSp macro="">
      <xdr:nvCxnSpPr>
        <xdr:cNvPr id="672" name="直線コネクタ 671"/>
        <xdr:cNvCxnSpPr/>
      </xdr:nvCxnSpPr>
      <xdr:spPr>
        <a:xfrm>
          <a:off x="13703300" y="13540739"/>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66039</xdr:rowOff>
    </xdr:from>
    <xdr:to>
      <xdr:col>67</xdr:col>
      <xdr:colOff>101600</xdr:colOff>
      <xdr:row>78</xdr:row>
      <xdr:rowOff>167639</xdr:rowOff>
    </xdr:to>
    <xdr:sp macro="" textlink="">
      <xdr:nvSpPr>
        <xdr:cNvPr id="673" name="楕円 672"/>
        <xdr:cNvSpPr/>
      </xdr:nvSpPr>
      <xdr:spPr>
        <a:xfrm>
          <a:off x="12763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116839</xdr:rowOff>
    </xdr:from>
    <xdr:to>
      <xdr:col>71</xdr:col>
      <xdr:colOff>177800</xdr:colOff>
      <xdr:row>78</xdr:row>
      <xdr:rowOff>167639</xdr:rowOff>
    </xdr:to>
    <xdr:cxnSp macro="">
      <xdr:nvCxnSpPr>
        <xdr:cNvPr id="674" name="直線コネクタ 673"/>
        <xdr:cNvCxnSpPr/>
      </xdr:nvCxnSpPr>
      <xdr:spPr>
        <a:xfrm>
          <a:off x="12814300" y="13489939"/>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5" name="n_1aveValue【児童館】&#10;有形固定資産減価償却率"/>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6" name="n_2aveValue【児童館】&#10;有形固定資産減価償却率"/>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678" name="n_4aveValue【児童館】&#10;有形固定資産減価償却率"/>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166388</xdr:rowOff>
    </xdr:from>
    <xdr:ext cx="405111" cy="259045"/>
    <xdr:sp macro="" textlink="">
      <xdr:nvSpPr>
        <xdr:cNvPr id="679" name="n_1mainValue【児童館】&#10;有形固定資産減価償却率"/>
        <xdr:cNvSpPr txBox="1"/>
      </xdr:nvSpPr>
      <xdr:spPr>
        <a:xfrm>
          <a:off x="152660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115588</xdr:rowOff>
    </xdr:from>
    <xdr:ext cx="405111" cy="259045"/>
    <xdr:sp macro="" textlink="">
      <xdr:nvSpPr>
        <xdr:cNvPr id="680" name="n_2mainValue【児童館】&#10;有形固定資産減価償却率"/>
        <xdr:cNvSpPr txBox="1"/>
      </xdr:nvSpPr>
      <xdr:spPr>
        <a:xfrm>
          <a:off x="14389744" y="1331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63516</xdr:rowOff>
    </xdr:from>
    <xdr:ext cx="405111" cy="259045"/>
    <xdr:sp macro="" textlink="">
      <xdr:nvSpPr>
        <xdr:cNvPr id="681" name="n_3mainValue【児童館】&#10;有形固定資産減価償却率"/>
        <xdr:cNvSpPr txBox="1"/>
      </xdr:nvSpPr>
      <xdr:spPr>
        <a:xfrm>
          <a:off x="13500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12716</xdr:rowOff>
    </xdr:from>
    <xdr:ext cx="405111" cy="259045"/>
    <xdr:sp macro="" textlink="">
      <xdr:nvSpPr>
        <xdr:cNvPr id="682" name="n_4mainValue【児童館】&#10;有形固定資産減価償却率"/>
        <xdr:cNvSpPr txBox="1"/>
      </xdr:nvSpPr>
      <xdr:spPr>
        <a:xfrm>
          <a:off x="12611744" y="1321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722" name="楕円 721"/>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3"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724" name="楕円 723"/>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725" name="直線コネクタ 724"/>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726" name="楕円 725"/>
        <xdr:cNvSpPr/>
      </xdr:nvSpPr>
      <xdr:spPr>
        <a:xfrm>
          <a:off x="20383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69850</xdr:rowOff>
    </xdr:to>
    <xdr:cxnSp macro="">
      <xdr:nvCxnSpPr>
        <xdr:cNvPr id="727" name="直線コネクタ 726"/>
        <xdr:cNvCxnSpPr/>
      </xdr:nvCxnSpPr>
      <xdr:spPr>
        <a:xfrm>
          <a:off x="20434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728" name="楕円 727"/>
        <xdr:cNvSpPr/>
      </xdr:nvSpPr>
      <xdr:spPr>
        <a:xfrm>
          <a:off x="19494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729" name="直線コネクタ 728"/>
        <xdr:cNvCxnSpPr/>
      </xdr:nvCxnSpPr>
      <xdr:spPr>
        <a:xfrm>
          <a:off x="19545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19050</xdr:rowOff>
    </xdr:from>
    <xdr:to>
      <xdr:col>98</xdr:col>
      <xdr:colOff>38100</xdr:colOff>
      <xdr:row>85</xdr:row>
      <xdr:rowOff>120650</xdr:rowOff>
    </xdr:to>
    <xdr:sp macro="" textlink="">
      <xdr:nvSpPr>
        <xdr:cNvPr id="730" name="楕円 729"/>
        <xdr:cNvSpPr/>
      </xdr:nvSpPr>
      <xdr:spPr>
        <a:xfrm>
          <a:off x="18605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69850</xdr:rowOff>
    </xdr:to>
    <xdr:cxnSp macro="">
      <xdr:nvCxnSpPr>
        <xdr:cNvPr id="731" name="直線コネクタ 730"/>
        <xdr:cNvCxnSpPr/>
      </xdr:nvCxnSpPr>
      <xdr:spPr>
        <a:xfrm>
          <a:off x="18656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736" name="n_1mainValue【児童館】&#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737" name="n_2mainValue【児童館】&#10;一人当たり面積"/>
        <xdr:cNvSpPr txBox="1"/>
      </xdr:nvSpPr>
      <xdr:spPr>
        <a:xfrm>
          <a:off x="20199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738" name="n_3mainValue【児童館】&#10;一人当たり面積"/>
        <xdr:cNvSpPr txBox="1"/>
      </xdr:nvSpPr>
      <xdr:spPr>
        <a:xfrm>
          <a:off x="19310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111777</xdr:rowOff>
    </xdr:from>
    <xdr:ext cx="469744" cy="259045"/>
    <xdr:sp macro="" textlink="">
      <xdr:nvSpPr>
        <xdr:cNvPr id="739" name="n_4mainValue【児童館】&#10;一人当たり面積"/>
        <xdr:cNvSpPr txBox="1"/>
      </xdr:nvSpPr>
      <xdr:spPr>
        <a:xfrm>
          <a:off x="18421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70"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10705</xdr:rowOff>
    </xdr:from>
    <xdr:to>
      <xdr:col>85</xdr:col>
      <xdr:colOff>177800</xdr:colOff>
      <xdr:row>103</xdr:row>
      <xdr:rowOff>112305</xdr:rowOff>
    </xdr:to>
    <xdr:sp macro="" textlink="">
      <xdr:nvSpPr>
        <xdr:cNvPr id="781" name="楕円 780"/>
        <xdr:cNvSpPr/>
      </xdr:nvSpPr>
      <xdr:spPr>
        <a:xfrm>
          <a:off x="162687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33582</xdr:rowOff>
    </xdr:from>
    <xdr:ext cx="405111" cy="259045"/>
    <xdr:sp macro="" textlink="">
      <xdr:nvSpPr>
        <xdr:cNvPr id="782" name="【公民館】&#10;有形固定資産減価償却率該当値テキスト"/>
        <xdr:cNvSpPr txBox="1"/>
      </xdr:nvSpPr>
      <xdr:spPr>
        <a:xfrm>
          <a:off x="16357600" y="1752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126637</xdr:rowOff>
    </xdr:from>
    <xdr:to>
      <xdr:col>81</xdr:col>
      <xdr:colOff>101600</xdr:colOff>
      <xdr:row>103</xdr:row>
      <xdr:rowOff>56787</xdr:rowOff>
    </xdr:to>
    <xdr:sp macro="" textlink="">
      <xdr:nvSpPr>
        <xdr:cNvPr id="783" name="楕円 782"/>
        <xdr:cNvSpPr/>
      </xdr:nvSpPr>
      <xdr:spPr>
        <a:xfrm>
          <a:off x="15430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xdr:rowOff>
    </xdr:from>
    <xdr:to>
      <xdr:col>85</xdr:col>
      <xdr:colOff>127000</xdr:colOff>
      <xdr:row>103</xdr:row>
      <xdr:rowOff>61505</xdr:rowOff>
    </xdr:to>
    <xdr:cxnSp macro="">
      <xdr:nvCxnSpPr>
        <xdr:cNvPr id="784" name="直線コネクタ 783"/>
        <xdr:cNvCxnSpPr/>
      </xdr:nvCxnSpPr>
      <xdr:spPr>
        <a:xfrm>
          <a:off x="15481300" y="17665337"/>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85" name="楕円 784"/>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103</xdr:row>
      <xdr:rowOff>5987</xdr:rowOff>
    </xdr:to>
    <xdr:cxnSp macro="">
      <xdr:nvCxnSpPr>
        <xdr:cNvPr id="786" name="直線コネクタ 785"/>
        <xdr:cNvCxnSpPr/>
      </xdr:nvCxnSpPr>
      <xdr:spPr>
        <a:xfrm>
          <a:off x="14592300" y="176098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87" name="楕円 786"/>
        <xdr:cNvSpPr/>
      </xdr:nvSpPr>
      <xdr:spPr>
        <a:xfrm>
          <a:off x="13652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64770</xdr:rowOff>
    </xdr:from>
    <xdr:to>
      <xdr:col>76</xdr:col>
      <xdr:colOff>114300</xdr:colOff>
      <xdr:row>102</xdr:row>
      <xdr:rowOff>121920</xdr:rowOff>
    </xdr:to>
    <xdr:cxnSp macro="">
      <xdr:nvCxnSpPr>
        <xdr:cNvPr id="788" name="直線コネクタ 787"/>
        <xdr:cNvCxnSpPr/>
      </xdr:nvCxnSpPr>
      <xdr:spPr>
        <a:xfrm>
          <a:off x="13703300" y="17552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128270</xdr:rowOff>
    </xdr:from>
    <xdr:to>
      <xdr:col>67</xdr:col>
      <xdr:colOff>101600</xdr:colOff>
      <xdr:row>102</xdr:row>
      <xdr:rowOff>58420</xdr:rowOff>
    </xdr:to>
    <xdr:sp macro="" textlink="">
      <xdr:nvSpPr>
        <xdr:cNvPr id="789" name="楕円 788"/>
        <xdr:cNvSpPr/>
      </xdr:nvSpPr>
      <xdr:spPr>
        <a:xfrm>
          <a:off x="1276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7620</xdr:rowOff>
    </xdr:from>
    <xdr:to>
      <xdr:col>71</xdr:col>
      <xdr:colOff>177800</xdr:colOff>
      <xdr:row>102</xdr:row>
      <xdr:rowOff>64770</xdr:rowOff>
    </xdr:to>
    <xdr:cxnSp macro="">
      <xdr:nvCxnSpPr>
        <xdr:cNvPr id="790" name="直線コネクタ 789"/>
        <xdr:cNvCxnSpPr/>
      </xdr:nvCxnSpPr>
      <xdr:spPr>
        <a:xfrm>
          <a:off x="12814300" y="17495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91"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2" name="n_2aveValue【公民館】&#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ave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4" name="n_4aveValue【公民館】&#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73314</xdr:rowOff>
    </xdr:from>
    <xdr:ext cx="405111" cy="259045"/>
    <xdr:sp macro="" textlink="">
      <xdr:nvSpPr>
        <xdr:cNvPr id="795" name="n_1main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796" name="n_2mainValue【公民館】&#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97" name="n_3mainValue【公民館】&#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798" name="n_4mainValue【公民館】&#10;有形固定資産減価償却率"/>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29" name="【公民館】&#10;一人当たり面積平均値テキスト"/>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840" name="楕円 839"/>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120122</xdr:rowOff>
    </xdr:from>
    <xdr:ext cx="469744" cy="259045"/>
    <xdr:sp macro="" textlink="">
      <xdr:nvSpPr>
        <xdr:cNvPr id="841" name="【公民館】&#10;一人当たり面積該当値テキスト"/>
        <xdr:cNvSpPr txBox="1"/>
      </xdr:nvSpPr>
      <xdr:spPr>
        <a:xfrm>
          <a:off x="22199600" y="181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42" name="楕円 841"/>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148045</xdr:rowOff>
    </xdr:to>
    <xdr:cxnSp macro="">
      <xdr:nvCxnSpPr>
        <xdr:cNvPr id="843" name="直線コネクタ 842"/>
        <xdr:cNvCxnSpPr/>
      </xdr:nvCxnSpPr>
      <xdr:spPr>
        <a:xfrm>
          <a:off x="21323300" y="183184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44" name="楕円 843"/>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845" name="直線コネクタ 844"/>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846" name="楕円 845"/>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144780</xdr:rowOff>
    </xdr:to>
    <xdr:cxnSp macro="">
      <xdr:nvCxnSpPr>
        <xdr:cNvPr id="847" name="直線コネクタ 846"/>
        <xdr:cNvCxnSpPr/>
      </xdr:nvCxnSpPr>
      <xdr:spPr>
        <a:xfrm>
          <a:off x="19545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848" name="楕円 847"/>
        <xdr:cNvSpPr/>
      </xdr:nvSpPr>
      <xdr:spPr>
        <a:xfrm>
          <a:off x="18605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141514</xdr:rowOff>
    </xdr:from>
    <xdr:to>
      <xdr:col>102</xdr:col>
      <xdr:colOff>114300</xdr:colOff>
      <xdr:row>106</xdr:row>
      <xdr:rowOff>141514</xdr:rowOff>
    </xdr:to>
    <xdr:cxnSp macro="">
      <xdr:nvCxnSpPr>
        <xdr:cNvPr id="849" name="直線コネクタ 848"/>
        <xdr:cNvCxnSpPr/>
      </xdr:nvCxnSpPr>
      <xdr:spPr>
        <a:xfrm>
          <a:off x="18656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50" name="n_1aveValue【公民館】&#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ave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2"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3" name="n_4aveValue【公民館】&#10;一人当たり面積"/>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854" name="n_1main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5" name="n_2main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37391</xdr:rowOff>
    </xdr:from>
    <xdr:ext cx="469744" cy="259045"/>
    <xdr:sp macro="" textlink="">
      <xdr:nvSpPr>
        <xdr:cNvPr id="856" name="n_3mainValue【公民館】&#10;一人当たり面積"/>
        <xdr:cNvSpPr txBox="1"/>
      </xdr:nvSpPr>
      <xdr:spPr>
        <a:xfrm>
          <a:off x="19310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37391</xdr:rowOff>
    </xdr:from>
    <xdr:ext cx="469744" cy="259045"/>
    <xdr:sp macro="" textlink="">
      <xdr:nvSpPr>
        <xdr:cNvPr id="857" name="n_4mainValue【公民館】&#10;一人当たり面積"/>
        <xdr:cNvSpPr txBox="1"/>
      </xdr:nvSpPr>
      <xdr:spPr>
        <a:xfrm>
          <a:off x="18421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令和３年度の有形固定資産減価償却率が類似団体内平均より高くなっている施設は、保育所、橋りょう、学校施設であり、年次計画による大規模改修及び改良を予定している。</a:t>
          </a:r>
          <a:endParaRPr lang="ja-JP" altLang="ja-JP" sz="1400">
            <a:effectLst/>
          </a:endParaRPr>
        </a:p>
        <a:p>
          <a:r>
            <a:rPr kumimoji="1" lang="ja-JP" altLang="ja-JP" sz="1100">
              <a:solidFill>
                <a:schemeClr val="dk1"/>
              </a:solidFill>
              <a:effectLst/>
              <a:latin typeface="+mn-lt"/>
              <a:ea typeface="+mn-ea"/>
              <a:cs typeface="+mn-cs"/>
            </a:rPr>
            <a:t>　一方で、減価償却率が低くなっている施設は、道路、公営住宅、児童館、公民館であり、道路については合併併特例債を活用した改良の推進、公営住宅、児童館、公民館については施設の建替等に伴い率が低くなっている。</a:t>
          </a:r>
          <a:endParaRPr lang="ja-JP" altLang="ja-JP" sz="1400">
            <a:effectLst/>
          </a:endParaRPr>
        </a:p>
        <a:p>
          <a:r>
            <a:rPr kumimoji="1" lang="ja-JP" altLang="ja-JP" sz="1100">
              <a:solidFill>
                <a:schemeClr val="dk1"/>
              </a:solidFill>
              <a:effectLst/>
              <a:latin typeface="+mn-lt"/>
              <a:ea typeface="+mn-ea"/>
              <a:cs typeface="+mn-cs"/>
            </a:rPr>
            <a:t>　今後、平成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年３月に策定した公共施設等管理計画、令和２年３月に策定した個別計画に基づき、施設の維持・修繕・統廃合等に取り組み、施設の有効活用を図る。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4" name="楕円 73"/>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5" name="【図書館】&#10;有形固定資産減価償却率該当値テキスト"/>
        <xdr:cNvSpPr txBox="1"/>
      </xdr:nvSpPr>
      <xdr:spPr>
        <a:xfrm>
          <a:off x="4673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164193</xdr:rowOff>
    </xdr:from>
    <xdr:to>
      <xdr:col>20</xdr:col>
      <xdr:colOff>38100</xdr:colOff>
      <xdr:row>39</xdr:row>
      <xdr:rowOff>94343</xdr:rowOff>
    </xdr:to>
    <xdr:sp macro="" textlink="">
      <xdr:nvSpPr>
        <xdr:cNvPr id="76" name="楕円 75"/>
        <xdr:cNvSpPr/>
      </xdr:nvSpPr>
      <xdr:spPr>
        <a:xfrm>
          <a:off x="3746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43543</xdr:rowOff>
    </xdr:from>
    <xdr:to>
      <xdr:col>24</xdr:col>
      <xdr:colOff>63500</xdr:colOff>
      <xdr:row>39</xdr:row>
      <xdr:rowOff>64770</xdr:rowOff>
    </xdr:to>
    <xdr:cxnSp macro="">
      <xdr:nvCxnSpPr>
        <xdr:cNvPr id="77" name="直線コネクタ 76"/>
        <xdr:cNvCxnSpPr/>
      </xdr:nvCxnSpPr>
      <xdr:spPr>
        <a:xfrm>
          <a:off x="3797300" y="67300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8" name="楕円 77"/>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22316</xdr:rowOff>
    </xdr:from>
    <xdr:to>
      <xdr:col>19</xdr:col>
      <xdr:colOff>177800</xdr:colOff>
      <xdr:row>39</xdr:row>
      <xdr:rowOff>43543</xdr:rowOff>
    </xdr:to>
    <xdr:cxnSp macro="">
      <xdr:nvCxnSpPr>
        <xdr:cNvPr id="79" name="直線コネクタ 78"/>
        <xdr:cNvCxnSpPr/>
      </xdr:nvCxnSpPr>
      <xdr:spPr>
        <a:xfrm>
          <a:off x="2908300" y="67088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121738</xdr:rowOff>
    </xdr:from>
    <xdr:to>
      <xdr:col>10</xdr:col>
      <xdr:colOff>165100</xdr:colOff>
      <xdr:row>39</xdr:row>
      <xdr:rowOff>51888</xdr:rowOff>
    </xdr:to>
    <xdr:sp macro="" textlink="">
      <xdr:nvSpPr>
        <xdr:cNvPr id="80" name="楕円 79"/>
        <xdr:cNvSpPr/>
      </xdr:nvSpPr>
      <xdr:spPr>
        <a:xfrm>
          <a:off x="1968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xdr:rowOff>
    </xdr:from>
    <xdr:to>
      <xdr:col>15</xdr:col>
      <xdr:colOff>50800</xdr:colOff>
      <xdr:row>39</xdr:row>
      <xdr:rowOff>22316</xdr:rowOff>
    </xdr:to>
    <xdr:cxnSp macro="">
      <xdr:nvCxnSpPr>
        <xdr:cNvPr id="81" name="直線コネクタ 80"/>
        <xdr:cNvCxnSpPr/>
      </xdr:nvCxnSpPr>
      <xdr:spPr>
        <a:xfrm>
          <a:off x="2019300" y="66876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102144</xdr:rowOff>
    </xdr:from>
    <xdr:to>
      <xdr:col>6</xdr:col>
      <xdr:colOff>38100</xdr:colOff>
      <xdr:row>39</xdr:row>
      <xdr:rowOff>32294</xdr:rowOff>
    </xdr:to>
    <xdr:sp macro="" textlink="">
      <xdr:nvSpPr>
        <xdr:cNvPr id="82" name="楕円 81"/>
        <xdr:cNvSpPr/>
      </xdr:nvSpPr>
      <xdr:spPr>
        <a:xfrm>
          <a:off x="1079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152944</xdr:rowOff>
    </xdr:from>
    <xdr:to>
      <xdr:col>10</xdr:col>
      <xdr:colOff>114300</xdr:colOff>
      <xdr:row>39</xdr:row>
      <xdr:rowOff>1088</xdr:rowOff>
    </xdr:to>
    <xdr:cxnSp macro="">
      <xdr:nvCxnSpPr>
        <xdr:cNvPr id="83" name="直線コネクタ 82"/>
        <xdr:cNvCxnSpPr/>
      </xdr:nvCxnSpPr>
      <xdr:spPr>
        <a:xfrm>
          <a:off x="1130300" y="66680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85470</xdr:rowOff>
    </xdr:from>
    <xdr:ext cx="405111" cy="259045"/>
    <xdr:sp macro="" textlink="">
      <xdr:nvSpPr>
        <xdr:cNvPr id="88" name="n_1mainValue【図書館】&#10;有形固定資産減価償却率"/>
        <xdr:cNvSpPr txBox="1"/>
      </xdr:nvSpPr>
      <xdr:spPr>
        <a:xfrm>
          <a:off x="3582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9" name="n_2mainValue【図書館】&#10;有形固定資産減価償却率"/>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43015</xdr:rowOff>
    </xdr:from>
    <xdr:ext cx="405111" cy="259045"/>
    <xdr:sp macro="" textlink="">
      <xdr:nvSpPr>
        <xdr:cNvPr id="90" name="n_3mainValue【図書館】&#10;有形固定資産減価償却率"/>
        <xdr:cNvSpPr txBox="1"/>
      </xdr:nvSpPr>
      <xdr:spPr>
        <a:xfrm>
          <a:off x="1816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23421</xdr:rowOff>
    </xdr:from>
    <xdr:ext cx="405111" cy="259045"/>
    <xdr:sp macro="" textlink="">
      <xdr:nvSpPr>
        <xdr:cNvPr id="91" name="n_4mainValue【図書館】&#10;有形固定資産減価償却率"/>
        <xdr:cNvSpPr txBox="1"/>
      </xdr:nvSpPr>
      <xdr:spPr>
        <a:xfrm>
          <a:off x="927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59690</xdr:rowOff>
    </xdr:from>
    <xdr:to>
      <xdr:col>55</xdr:col>
      <xdr:colOff>50800</xdr:colOff>
      <xdr:row>41</xdr:row>
      <xdr:rowOff>161290</xdr:rowOff>
    </xdr:to>
    <xdr:sp macro="" textlink="">
      <xdr:nvSpPr>
        <xdr:cNvPr id="131" name="楕円 130"/>
        <xdr:cNvSpPr/>
      </xdr:nvSpPr>
      <xdr:spPr>
        <a:xfrm>
          <a:off x="10426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146067</xdr:rowOff>
    </xdr:from>
    <xdr:ext cx="469744" cy="259045"/>
    <xdr:sp macro="" textlink="">
      <xdr:nvSpPr>
        <xdr:cNvPr id="132" name="【図書館】&#10;一人当たり面積該当値テキスト"/>
        <xdr:cNvSpPr txBox="1"/>
      </xdr:nvSpPr>
      <xdr:spPr>
        <a:xfrm>
          <a:off x="10515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59690</xdr:rowOff>
    </xdr:from>
    <xdr:to>
      <xdr:col>50</xdr:col>
      <xdr:colOff>165100</xdr:colOff>
      <xdr:row>41</xdr:row>
      <xdr:rowOff>161290</xdr:rowOff>
    </xdr:to>
    <xdr:sp macro="" textlink="">
      <xdr:nvSpPr>
        <xdr:cNvPr id="133" name="楕円 132"/>
        <xdr:cNvSpPr/>
      </xdr:nvSpPr>
      <xdr:spPr>
        <a:xfrm>
          <a:off x="9588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110490</xdr:rowOff>
    </xdr:from>
    <xdr:to>
      <xdr:col>55</xdr:col>
      <xdr:colOff>0</xdr:colOff>
      <xdr:row>41</xdr:row>
      <xdr:rowOff>110490</xdr:rowOff>
    </xdr:to>
    <xdr:cxnSp macro="">
      <xdr:nvCxnSpPr>
        <xdr:cNvPr id="134" name="直線コネクタ 133"/>
        <xdr:cNvCxnSpPr/>
      </xdr:nvCxnSpPr>
      <xdr:spPr>
        <a:xfrm>
          <a:off x="9639300" y="713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55880</xdr:rowOff>
    </xdr:from>
    <xdr:to>
      <xdr:col>46</xdr:col>
      <xdr:colOff>38100</xdr:colOff>
      <xdr:row>41</xdr:row>
      <xdr:rowOff>157480</xdr:rowOff>
    </xdr:to>
    <xdr:sp macro="" textlink="">
      <xdr:nvSpPr>
        <xdr:cNvPr id="135" name="楕円 134"/>
        <xdr:cNvSpPr/>
      </xdr:nvSpPr>
      <xdr:spPr>
        <a:xfrm>
          <a:off x="8699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106680</xdr:rowOff>
    </xdr:from>
    <xdr:to>
      <xdr:col>50</xdr:col>
      <xdr:colOff>114300</xdr:colOff>
      <xdr:row>41</xdr:row>
      <xdr:rowOff>110490</xdr:rowOff>
    </xdr:to>
    <xdr:cxnSp macro="">
      <xdr:nvCxnSpPr>
        <xdr:cNvPr id="136" name="直線コネクタ 135"/>
        <xdr:cNvCxnSpPr/>
      </xdr:nvCxnSpPr>
      <xdr:spPr>
        <a:xfrm>
          <a:off x="8750300" y="713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55880</xdr:rowOff>
    </xdr:from>
    <xdr:to>
      <xdr:col>41</xdr:col>
      <xdr:colOff>101600</xdr:colOff>
      <xdr:row>41</xdr:row>
      <xdr:rowOff>157480</xdr:rowOff>
    </xdr:to>
    <xdr:sp macro="" textlink="">
      <xdr:nvSpPr>
        <xdr:cNvPr id="137" name="楕円 136"/>
        <xdr:cNvSpPr/>
      </xdr:nvSpPr>
      <xdr:spPr>
        <a:xfrm>
          <a:off x="7810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106680</xdr:rowOff>
    </xdr:from>
    <xdr:to>
      <xdr:col>45</xdr:col>
      <xdr:colOff>177800</xdr:colOff>
      <xdr:row>41</xdr:row>
      <xdr:rowOff>106680</xdr:rowOff>
    </xdr:to>
    <xdr:cxnSp macro="">
      <xdr:nvCxnSpPr>
        <xdr:cNvPr id="138" name="直線コネクタ 137"/>
        <xdr:cNvCxnSpPr/>
      </xdr:nvCxnSpPr>
      <xdr:spPr>
        <a:xfrm>
          <a:off x="7861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55880</xdr:rowOff>
    </xdr:from>
    <xdr:to>
      <xdr:col>36</xdr:col>
      <xdr:colOff>165100</xdr:colOff>
      <xdr:row>41</xdr:row>
      <xdr:rowOff>157480</xdr:rowOff>
    </xdr:to>
    <xdr:sp macro="" textlink="">
      <xdr:nvSpPr>
        <xdr:cNvPr id="139" name="楕円 138"/>
        <xdr:cNvSpPr/>
      </xdr:nvSpPr>
      <xdr:spPr>
        <a:xfrm>
          <a:off x="6921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106680</xdr:rowOff>
    </xdr:from>
    <xdr:to>
      <xdr:col>41</xdr:col>
      <xdr:colOff>50800</xdr:colOff>
      <xdr:row>41</xdr:row>
      <xdr:rowOff>106680</xdr:rowOff>
    </xdr:to>
    <xdr:cxnSp macro="">
      <xdr:nvCxnSpPr>
        <xdr:cNvPr id="140" name="直線コネクタ 139"/>
        <xdr:cNvCxnSpPr/>
      </xdr:nvCxnSpPr>
      <xdr:spPr>
        <a:xfrm>
          <a:off x="6972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152417</xdr:rowOff>
    </xdr:from>
    <xdr:ext cx="469744" cy="259045"/>
    <xdr:sp macro="" textlink="">
      <xdr:nvSpPr>
        <xdr:cNvPr id="145" name="n_1mainValue【図書館】&#10;一人当たり面積"/>
        <xdr:cNvSpPr txBox="1"/>
      </xdr:nvSpPr>
      <xdr:spPr>
        <a:xfrm>
          <a:off x="9391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148607</xdr:rowOff>
    </xdr:from>
    <xdr:ext cx="469744" cy="259045"/>
    <xdr:sp macro="" textlink="">
      <xdr:nvSpPr>
        <xdr:cNvPr id="146" name="n_2mainValue【図書館】&#10;一人当たり面積"/>
        <xdr:cNvSpPr txBox="1"/>
      </xdr:nvSpPr>
      <xdr:spPr>
        <a:xfrm>
          <a:off x="8515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148607</xdr:rowOff>
    </xdr:from>
    <xdr:ext cx="469744" cy="259045"/>
    <xdr:sp macro="" textlink="">
      <xdr:nvSpPr>
        <xdr:cNvPr id="147" name="n_3mainValue【図書館】&#10;一人当たり面積"/>
        <xdr:cNvSpPr txBox="1"/>
      </xdr:nvSpPr>
      <xdr:spPr>
        <a:xfrm>
          <a:off x="7626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148607</xdr:rowOff>
    </xdr:from>
    <xdr:ext cx="469744" cy="259045"/>
    <xdr:sp macro="" textlink="">
      <xdr:nvSpPr>
        <xdr:cNvPr id="148" name="n_4mainValue【図書館】&#10;一人当たり面積"/>
        <xdr:cNvSpPr txBox="1"/>
      </xdr:nvSpPr>
      <xdr:spPr>
        <a:xfrm>
          <a:off x="6737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60234</xdr:rowOff>
    </xdr:from>
    <xdr:to>
      <xdr:col>24</xdr:col>
      <xdr:colOff>114300</xdr:colOff>
      <xdr:row>61</xdr:row>
      <xdr:rowOff>161834</xdr:rowOff>
    </xdr:to>
    <xdr:sp macro="" textlink="">
      <xdr:nvSpPr>
        <xdr:cNvPr id="190" name="楕円 189"/>
        <xdr:cNvSpPr/>
      </xdr:nvSpPr>
      <xdr:spPr>
        <a:xfrm>
          <a:off x="4584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38661</xdr:rowOff>
    </xdr:from>
    <xdr:ext cx="405111" cy="259045"/>
    <xdr:sp macro="" textlink="">
      <xdr:nvSpPr>
        <xdr:cNvPr id="191" name="【体育館・プール】&#10;有形固定資産減価償却率該当値テキスト"/>
        <xdr:cNvSpPr txBox="1"/>
      </xdr:nvSpPr>
      <xdr:spPr>
        <a:xfrm>
          <a:off x="4673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2" name="楕円 191"/>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111034</xdr:rowOff>
    </xdr:to>
    <xdr:cxnSp macro="">
      <xdr:nvCxnSpPr>
        <xdr:cNvPr id="193" name="直線コネクタ 192"/>
        <xdr:cNvCxnSpPr/>
      </xdr:nvCxnSpPr>
      <xdr:spPr>
        <a:xfrm>
          <a:off x="3797300" y="1053846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89626</xdr:rowOff>
    </xdr:from>
    <xdr:to>
      <xdr:col>15</xdr:col>
      <xdr:colOff>101600</xdr:colOff>
      <xdr:row>63</xdr:row>
      <xdr:rowOff>19776</xdr:rowOff>
    </xdr:to>
    <xdr:sp macro="" textlink="">
      <xdr:nvSpPr>
        <xdr:cNvPr id="194" name="楕円 193"/>
        <xdr:cNvSpPr/>
      </xdr:nvSpPr>
      <xdr:spPr>
        <a:xfrm>
          <a:off x="2857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62</xdr:row>
      <xdr:rowOff>140426</xdr:rowOff>
    </xdr:to>
    <xdr:cxnSp macro="">
      <xdr:nvCxnSpPr>
        <xdr:cNvPr id="195" name="直線コネクタ 194"/>
        <xdr:cNvCxnSpPr/>
      </xdr:nvCxnSpPr>
      <xdr:spPr>
        <a:xfrm flipV="1">
          <a:off x="2908300" y="10538460"/>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70031</xdr:rowOff>
    </xdr:from>
    <xdr:to>
      <xdr:col>10</xdr:col>
      <xdr:colOff>165100</xdr:colOff>
      <xdr:row>63</xdr:row>
      <xdr:rowOff>181</xdr:rowOff>
    </xdr:to>
    <xdr:sp macro="" textlink="">
      <xdr:nvSpPr>
        <xdr:cNvPr id="196" name="楕円 195"/>
        <xdr:cNvSpPr/>
      </xdr:nvSpPr>
      <xdr:spPr>
        <a:xfrm>
          <a:off x="1968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120831</xdr:rowOff>
    </xdr:from>
    <xdr:to>
      <xdr:col>15</xdr:col>
      <xdr:colOff>50800</xdr:colOff>
      <xdr:row>62</xdr:row>
      <xdr:rowOff>140426</xdr:rowOff>
    </xdr:to>
    <xdr:cxnSp macro="">
      <xdr:nvCxnSpPr>
        <xdr:cNvPr id="197" name="直線コネクタ 196"/>
        <xdr:cNvCxnSpPr/>
      </xdr:nvCxnSpPr>
      <xdr:spPr>
        <a:xfrm>
          <a:off x="2019300" y="107507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37374</xdr:rowOff>
    </xdr:from>
    <xdr:to>
      <xdr:col>6</xdr:col>
      <xdr:colOff>38100</xdr:colOff>
      <xdr:row>62</xdr:row>
      <xdr:rowOff>138974</xdr:rowOff>
    </xdr:to>
    <xdr:sp macro="" textlink="">
      <xdr:nvSpPr>
        <xdr:cNvPr id="198" name="楕円 197"/>
        <xdr:cNvSpPr/>
      </xdr:nvSpPr>
      <xdr:spPr>
        <a:xfrm>
          <a:off x="1079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120831</xdr:rowOff>
    </xdr:to>
    <xdr:cxnSp macro="">
      <xdr:nvCxnSpPr>
        <xdr:cNvPr id="199" name="直線コネクタ 198"/>
        <xdr:cNvCxnSpPr/>
      </xdr:nvCxnSpPr>
      <xdr:spPr>
        <a:xfrm>
          <a:off x="1130300" y="107180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4" name="n_1mainValue【体育館・プー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10903</xdr:rowOff>
    </xdr:from>
    <xdr:ext cx="405111" cy="259045"/>
    <xdr:sp macro="" textlink="">
      <xdr:nvSpPr>
        <xdr:cNvPr id="205" name="n_2mainValue【体育館・プール】&#10;有形固定資産減価償却率"/>
        <xdr:cNvSpPr txBox="1"/>
      </xdr:nvSpPr>
      <xdr:spPr>
        <a:xfrm>
          <a:off x="2705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162758</xdr:rowOff>
    </xdr:from>
    <xdr:ext cx="405111" cy="259045"/>
    <xdr:sp macro="" textlink="">
      <xdr:nvSpPr>
        <xdr:cNvPr id="206" name="n_3mainValue【体育館・プール】&#10;有形固定資産減価償却率"/>
        <xdr:cNvSpPr txBox="1"/>
      </xdr:nvSpPr>
      <xdr:spPr>
        <a:xfrm>
          <a:off x="1816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130101</xdr:rowOff>
    </xdr:from>
    <xdr:ext cx="405111" cy="259045"/>
    <xdr:sp macro="" textlink="">
      <xdr:nvSpPr>
        <xdr:cNvPr id="207" name="n_4mainValue【体育館・プール】&#10;有形固定資産減価償却率"/>
        <xdr:cNvSpPr txBox="1"/>
      </xdr:nvSpPr>
      <xdr:spPr>
        <a:xfrm>
          <a:off x="927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57785</xdr:rowOff>
    </xdr:from>
    <xdr:to>
      <xdr:col>55</xdr:col>
      <xdr:colOff>50800</xdr:colOff>
      <xdr:row>61</xdr:row>
      <xdr:rowOff>159385</xdr:rowOff>
    </xdr:to>
    <xdr:sp macro="" textlink="">
      <xdr:nvSpPr>
        <xdr:cNvPr id="247" name="楕円 246"/>
        <xdr:cNvSpPr/>
      </xdr:nvSpPr>
      <xdr:spPr>
        <a:xfrm>
          <a:off x="10426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80662</xdr:rowOff>
    </xdr:from>
    <xdr:ext cx="469744" cy="259045"/>
    <xdr:sp macro="" textlink="">
      <xdr:nvSpPr>
        <xdr:cNvPr id="248" name="【体育館・プール】&#10;一人当たり面積該当値テキスト"/>
        <xdr:cNvSpPr txBox="1"/>
      </xdr:nvSpPr>
      <xdr:spPr>
        <a:xfrm>
          <a:off x="10515600" y="103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52070</xdr:rowOff>
    </xdr:from>
    <xdr:to>
      <xdr:col>50</xdr:col>
      <xdr:colOff>165100</xdr:colOff>
      <xdr:row>61</xdr:row>
      <xdr:rowOff>153670</xdr:rowOff>
    </xdr:to>
    <xdr:sp macro="" textlink="">
      <xdr:nvSpPr>
        <xdr:cNvPr id="249" name="楕円 248"/>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102870</xdr:rowOff>
    </xdr:from>
    <xdr:to>
      <xdr:col>55</xdr:col>
      <xdr:colOff>0</xdr:colOff>
      <xdr:row>61</xdr:row>
      <xdr:rowOff>108585</xdr:rowOff>
    </xdr:to>
    <xdr:cxnSp macro="">
      <xdr:nvCxnSpPr>
        <xdr:cNvPr id="250" name="直線コネクタ 249"/>
        <xdr:cNvCxnSpPr/>
      </xdr:nvCxnSpPr>
      <xdr:spPr>
        <a:xfrm>
          <a:off x="9639300" y="105613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51" name="楕円 250"/>
        <xdr:cNvSpPr/>
      </xdr:nvSpPr>
      <xdr:spPr>
        <a:xfrm>
          <a:off x="869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102870</xdr:rowOff>
    </xdr:from>
    <xdr:to>
      <xdr:col>50</xdr:col>
      <xdr:colOff>114300</xdr:colOff>
      <xdr:row>61</xdr:row>
      <xdr:rowOff>102870</xdr:rowOff>
    </xdr:to>
    <xdr:cxnSp macro="">
      <xdr:nvCxnSpPr>
        <xdr:cNvPr id="252" name="直線コネクタ 251"/>
        <xdr:cNvCxnSpPr/>
      </xdr:nvCxnSpPr>
      <xdr:spPr>
        <a:xfrm>
          <a:off x="8750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48260</xdr:rowOff>
    </xdr:from>
    <xdr:to>
      <xdr:col>41</xdr:col>
      <xdr:colOff>101600</xdr:colOff>
      <xdr:row>61</xdr:row>
      <xdr:rowOff>149860</xdr:rowOff>
    </xdr:to>
    <xdr:sp macro="" textlink="">
      <xdr:nvSpPr>
        <xdr:cNvPr id="253" name="楕円 252"/>
        <xdr:cNvSpPr/>
      </xdr:nvSpPr>
      <xdr:spPr>
        <a:xfrm>
          <a:off x="781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61</xdr:row>
      <xdr:rowOff>102870</xdr:rowOff>
    </xdr:to>
    <xdr:cxnSp macro="">
      <xdr:nvCxnSpPr>
        <xdr:cNvPr id="254" name="直線コネクタ 253"/>
        <xdr:cNvCxnSpPr/>
      </xdr:nvCxnSpPr>
      <xdr:spPr>
        <a:xfrm>
          <a:off x="7861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48260</xdr:rowOff>
    </xdr:from>
    <xdr:to>
      <xdr:col>36</xdr:col>
      <xdr:colOff>165100</xdr:colOff>
      <xdr:row>61</xdr:row>
      <xdr:rowOff>149860</xdr:rowOff>
    </xdr:to>
    <xdr:sp macro="" textlink="">
      <xdr:nvSpPr>
        <xdr:cNvPr id="255" name="楕円 254"/>
        <xdr:cNvSpPr/>
      </xdr:nvSpPr>
      <xdr:spPr>
        <a:xfrm>
          <a:off x="692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99060</xdr:rowOff>
    </xdr:from>
    <xdr:to>
      <xdr:col>41</xdr:col>
      <xdr:colOff>50800</xdr:colOff>
      <xdr:row>61</xdr:row>
      <xdr:rowOff>99060</xdr:rowOff>
    </xdr:to>
    <xdr:cxnSp macro="">
      <xdr:nvCxnSpPr>
        <xdr:cNvPr id="256" name="直線コネクタ 255"/>
        <xdr:cNvCxnSpPr/>
      </xdr:nvCxnSpPr>
      <xdr:spPr>
        <a:xfrm>
          <a:off x="6972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170197</xdr:rowOff>
    </xdr:from>
    <xdr:ext cx="469744" cy="259045"/>
    <xdr:sp macro="" textlink="">
      <xdr:nvSpPr>
        <xdr:cNvPr id="261" name="n_1main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62" name="n_2main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166387</xdr:rowOff>
    </xdr:from>
    <xdr:ext cx="469744" cy="259045"/>
    <xdr:sp macro="" textlink="">
      <xdr:nvSpPr>
        <xdr:cNvPr id="263" name="n_3mainValue【体育館・プール】&#10;一人当たり面積"/>
        <xdr:cNvSpPr txBox="1"/>
      </xdr:nvSpPr>
      <xdr:spPr>
        <a:xfrm>
          <a:off x="7626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166387</xdr:rowOff>
    </xdr:from>
    <xdr:ext cx="469744" cy="259045"/>
    <xdr:sp macro="" textlink="">
      <xdr:nvSpPr>
        <xdr:cNvPr id="264" name="n_4mainValue【体育館・プール】&#10;一人当たり面積"/>
        <xdr:cNvSpPr txBox="1"/>
      </xdr:nvSpPr>
      <xdr:spPr>
        <a:xfrm>
          <a:off x="6737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306" name="楕円 305"/>
        <xdr:cNvSpPr/>
      </xdr:nvSpPr>
      <xdr:spPr>
        <a:xfrm>
          <a:off x="4584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91820</xdr:rowOff>
    </xdr:from>
    <xdr:ext cx="405111" cy="259045"/>
    <xdr:sp macro="" textlink="">
      <xdr:nvSpPr>
        <xdr:cNvPr id="307" name="【福祉施設】&#10;有形固定資産減価償却率該当値テキスト"/>
        <xdr:cNvSpPr txBox="1"/>
      </xdr:nvSpPr>
      <xdr:spPr>
        <a:xfrm>
          <a:off x="4673600" y="139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34652</xdr:rowOff>
    </xdr:from>
    <xdr:to>
      <xdr:col>20</xdr:col>
      <xdr:colOff>38100</xdr:colOff>
      <xdr:row>82</xdr:row>
      <xdr:rowOff>136252</xdr:rowOff>
    </xdr:to>
    <xdr:sp macro="" textlink="">
      <xdr:nvSpPr>
        <xdr:cNvPr id="308" name="楕円 307"/>
        <xdr:cNvSpPr/>
      </xdr:nvSpPr>
      <xdr:spPr>
        <a:xfrm>
          <a:off x="3746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85452</xdr:rowOff>
    </xdr:from>
    <xdr:to>
      <xdr:col>24</xdr:col>
      <xdr:colOff>63500</xdr:colOff>
      <xdr:row>82</xdr:row>
      <xdr:rowOff>119743</xdr:rowOff>
    </xdr:to>
    <xdr:cxnSp macro="">
      <xdr:nvCxnSpPr>
        <xdr:cNvPr id="309" name="直線コネクタ 308"/>
        <xdr:cNvCxnSpPr/>
      </xdr:nvCxnSpPr>
      <xdr:spPr>
        <a:xfrm>
          <a:off x="3797300" y="141443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108131</xdr:rowOff>
    </xdr:from>
    <xdr:to>
      <xdr:col>15</xdr:col>
      <xdr:colOff>101600</xdr:colOff>
      <xdr:row>83</xdr:row>
      <xdr:rowOff>38281</xdr:rowOff>
    </xdr:to>
    <xdr:sp macro="" textlink="">
      <xdr:nvSpPr>
        <xdr:cNvPr id="310" name="楕円 309"/>
        <xdr:cNvSpPr/>
      </xdr:nvSpPr>
      <xdr:spPr>
        <a:xfrm>
          <a:off x="2857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85452</xdr:rowOff>
    </xdr:from>
    <xdr:to>
      <xdr:col>19</xdr:col>
      <xdr:colOff>177800</xdr:colOff>
      <xdr:row>82</xdr:row>
      <xdr:rowOff>158931</xdr:rowOff>
    </xdr:to>
    <xdr:cxnSp macro="">
      <xdr:nvCxnSpPr>
        <xdr:cNvPr id="311" name="直線コネクタ 310"/>
        <xdr:cNvCxnSpPr/>
      </xdr:nvCxnSpPr>
      <xdr:spPr>
        <a:xfrm flipV="1">
          <a:off x="2908300" y="14144352"/>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83638</xdr:rowOff>
    </xdr:from>
    <xdr:to>
      <xdr:col>10</xdr:col>
      <xdr:colOff>165100</xdr:colOff>
      <xdr:row>83</xdr:row>
      <xdr:rowOff>13788</xdr:rowOff>
    </xdr:to>
    <xdr:sp macro="" textlink="">
      <xdr:nvSpPr>
        <xdr:cNvPr id="312" name="楕円 311"/>
        <xdr:cNvSpPr/>
      </xdr:nvSpPr>
      <xdr:spPr>
        <a:xfrm>
          <a:off x="1968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134438</xdr:rowOff>
    </xdr:from>
    <xdr:to>
      <xdr:col>15</xdr:col>
      <xdr:colOff>50800</xdr:colOff>
      <xdr:row>82</xdr:row>
      <xdr:rowOff>158931</xdr:rowOff>
    </xdr:to>
    <xdr:cxnSp macro="">
      <xdr:nvCxnSpPr>
        <xdr:cNvPr id="313" name="直線コネクタ 312"/>
        <xdr:cNvCxnSpPr/>
      </xdr:nvCxnSpPr>
      <xdr:spPr>
        <a:xfrm>
          <a:off x="2019300" y="141933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70576</xdr:rowOff>
    </xdr:from>
    <xdr:to>
      <xdr:col>6</xdr:col>
      <xdr:colOff>38100</xdr:colOff>
      <xdr:row>83</xdr:row>
      <xdr:rowOff>726</xdr:rowOff>
    </xdr:to>
    <xdr:sp macro="" textlink="">
      <xdr:nvSpPr>
        <xdr:cNvPr id="314" name="楕円 313"/>
        <xdr:cNvSpPr/>
      </xdr:nvSpPr>
      <xdr:spPr>
        <a:xfrm>
          <a:off x="1079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121376</xdr:rowOff>
    </xdr:from>
    <xdr:to>
      <xdr:col>10</xdr:col>
      <xdr:colOff>114300</xdr:colOff>
      <xdr:row>82</xdr:row>
      <xdr:rowOff>134438</xdr:rowOff>
    </xdr:to>
    <xdr:cxnSp macro="">
      <xdr:nvCxnSpPr>
        <xdr:cNvPr id="315" name="直線コネクタ 314"/>
        <xdr:cNvCxnSpPr/>
      </xdr:nvCxnSpPr>
      <xdr:spPr>
        <a:xfrm>
          <a:off x="1130300" y="141802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152779</xdr:rowOff>
    </xdr:from>
    <xdr:ext cx="405111" cy="259045"/>
    <xdr:sp macro="" textlink="">
      <xdr:nvSpPr>
        <xdr:cNvPr id="320" name="n_1main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54808</xdr:rowOff>
    </xdr:from>
    <xdr:ext cx="405111" cy="259045"/>
    <xdr:sp macro="" textlink="">
      <xdr:nvSpPr>
        <xdr:cNvPr id="321" name="n_2mainValue【福祉施設】&#10;有形固定資産減価償却率"/>
        <xdr:cNvSpPr txBox="1"/>
      </xdr:nvSpPr>
      <xdr:spPr>
        <a:xfrm>
          <a:off x="2705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30315</xdr:rowOff>
    </xdr:from>
    <xdr:ext cx="405111" cy="259045"/>
    <xdr:sp macro="" textlink="">
      <xdr:nvSpPr>
        <xdr:cNvPr id="322" name="n_3mainValue【福祉施設】&#10;有形固定資産減価償却率"/>
        <xdr:cNvSpPr txBox="1"/>
      </xdr:nvSpPr>
      <xdr:spPr>
        <a:xfrm>
          <a:off x="1816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163303</xdr:rowOff>
    </xdr:from>
    <xdr:ext cx="405111" cy="259045"/>
    <xdr:sp macro="" textlink="">
      <xdr:nvSpPr>
        <xdr:cNvPr id="323" name="n_4mainValue【福祉施設】&#10;有形固定資産減価償却率"/>
        <xdr:cNvSpPr txBox="1"/>
      </xdr:nvSpPr>
      <xdr:spPr>
        <a:xfrm>
          <a:off x="927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103887</xdr:rowOff>
    </xdr:from>
    <xdr:to>
      <xdr:col>55</xdr:col>
      <xdr:colOff>50800</xdr:colOff>
      <xdr:row>82</xdr:row>
      <xdr:rowOff>34037</xdr:rowOff>
    </xdr:to>
    <xdr:sp macro="" textlink="">
      <xdr:nvSpPr>
        <xdr:cNvPr id="361" name="楕円 360"/>
        <xdr:cNvSpPr/>
      </xdr:nvSpPr>
      <xdr:spPr>
        <a:xfrm>
          <a:off x="10426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126764</xdr:rowOff>
    </xdr:from>
    <xdr:ext cx="469744" cy="259045"/>
    <xdr:sp macro="" textlink="">
      <xdr:nvSpPr>
        <xdr:cNvPr id="362" name="【福祉施設】&#10;一人当たり面積該当値テキスト"/>
        <xdr:cNvSpPr txBox="1"/>
      </xdr:nvSpPr>
      <xdr:spPr>
        <a:xfrm>
          <a:off x="10515600" y="138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103887</xdr:rowOff>
    </xdr:from>
    <xdr:to>
      <xdr:col>50</xdr:col>
      <xdr:colOff>165100</xdr:colOff>
      <xdr:row>82</xdr:row>
      <xdr:rowOff>34037</xdr:rowOff>
    </xdr:to>
    <xdr:sp macro="" textlink="">
      <xdr:nvSpPr>
        <xdr:cNvPr id="363" name="楕円 362"/>
        <xdr:cNvSpPr/>
      </xdr:nvSpPr>
      <xdr:spPr>
        <a:xfrm>
          <a:off x="9588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154687</xdr:rowOff>
    </xdr:from>
    <xdr:to>
      <xdr:col>55</xdr:col>
      <xdr:colOff>0</xdr:colOff>
      <xdr:row>81</xdr:row>
      <xdr:rowOff>154687</xdr:rowOff>
    </xdr:to>
    <xdr:cxnSp macro="">
      <xdr:nvCxnSpPr>
        <xdr:cNvPr id="364" name="直線コネクタ 363"/>
        <xdr:cNvCxnSpPr/>
      </xdr:nvCxnSpPr>
      <xdr:spPr>
        <a:xfrm>
          <a:off x="9639300" y="14042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99313</xdr:rowOff>
    </xdr:from>
    <xdr:to>
      <xdr:col>46</xdr:col>
      <xdr:colOff>38100</xdr:colOff>
      <xdr:row>82</xdr:row>
      <xdr:rowOff>29463</xdr:rowOff>
    </xdr:to>
    <xdr:sp macro="" textlink="">
      <xdr:nvSpPr>
        <xdr:cNvPr id="365" name="楕円 364"/>
        <xdr:cNvSpPr/>
      </xdr:nvSpPr>
      <xdr:spPr>
        <a:xfrm>
          <a:off x="8699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150113</xdr:rowOff>
    </xdr:from>
    <xdr:to>
      <xdr:col>50</xdr:col>
      <xdr:colOff>114300</xdr:colOff>
      <xdr:row>81</xdr:row>
      <xdr:rowOff>154687</xdr:rowOff>
    </xdr:to>
    <xdr:cxnSp macro="">
      <xdr:nvCxnSpPr>
        <xdr:cNvPr id="366" name="直線コネクタ 365"/>
        <xdr:cNvCxnSpPr/>
      </xdr:nvCxnSpPr>
      <xdr:spPr>
        <a:xfrm>
          <a:off x="8750300" y="140375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99313</xdr:rowOff>
    </xdr:from>
    <xdr:to>
      <xdr:col>41</xdr:col>
      <xdr:colOff>101600</xdr:colOff>
      <xdr:row>82</xdr:row>
      <xdr:rowOff>29463</xdr:rowOff>
    </xdr:to>
    <xdr:sp macro="" textlink="">
      <xdr:nvSpPr>
        <xdr:cNvPr id="367" name="楕円 366"/>
        <xdr:cNvSpPr/>
      </xdr:nvSpPr>
      <xdr:spPr>
        <a:xfrm>
          <a:off x="7810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150113</xdr:rowOff>
    </xdr:from>
    <xdr:to>
      <xdr:col>45</xdr:col>
      <xdr:colOff>177800</xdr:colOff>
      <xdr:row>81</xdr:row>
      <xdr:rowOff>150113</xdr:rowOff>
    </xdr:to>
    <xdr:cxnSp macro="">
      <xdr:nvCxnSpPr>
        <xdr:cNvPr id="368" name="直線コネクタ 367"/>
        <xdr:cNvCxnSpPr/>
      </xdr:nvCxnSpPr>
      <xdr:spPr>
        <a:xfrm>
          <a:off x="7861300" y="14037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113030</xdr:rowOff>
    </xdr:from>
    <xdr:to>
      <xdr:col>36</xdr:col>
      <xdr:colOff>165100</xdr:colOff>
      <xdr:row>82</xdr:row>
      <xdr:rowOff>43180</xdr:rowOff>
    </xdr:to>
    <xdr:sp macro="" textlink="">
      <xdr:nvSpPr>
        <xdr:cNvPr id="369" name="楕円 368"/>
        <xdr:cNvSpPr/>
      </xdr:nvSpPr>
      <xdr:spPr>
        <a:xfrm>
          <a:off x="692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150113</xdr:rowOff>
    </xdr:from>
    <xdr:to>
      <xdr:col>41</xdr:col>
      <xdr:colOff>50800</xdr:colOff>
      <xdr:row>81</xdr:row>
      <xdr:rowOff>163830</xdr:rowOff>
    </xdr:to>
    <xdr:cxnSp macro="">
      <xdr:nvCxnSpPr>
        <xdr:cNvPr id="370" name="直線コネクタ 369"/>
        <xdr:cNvCxnSpPr/>
      </xdr:nvCxnSpPr>
      <xdr:spPr>
        <a:xfrm flipV="1">
          <a:off x="6972300" y="14037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50564</xdr:rowOff>
    </xdr:from>
    <xdr:ext cx="469744" cy="259045"/>
    <xdr:sp macro="" textlink="">
      <xdr:nvSpPr>
        <xdr:cNvPr id="375" name="n_1mainValue【福祉施設】&#10;一人当たり面積"/>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45990</xdr:rowOff>
    </xdr:from>
    <xdr:ext cx="469744" cy="259045"/>
    <xdr:sp macro="" textlink="">
      <xdr:nvSpPr>
        <xdr:cNvPr id="376" name="n_2mainValue【福祉施設】&#10;一人当たり面積"/>
        <xdr:cNvSpPr txBox="1"/>
      </xdr:nvSpPr>
      <xdr:spPr>
        <a:xfrm>
          <a:off x="8515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45990</xdr:rowOff>
    </xdr:from>
    <xdr:ext cx="469744" cy="259045"/>
    <xdr:sp macro="" textlink="">
      <xdr:nvSpPr>
        <xdr:cNvPr id="377" name="n_3mainValue【福祉施設】&#10;一人当たり面積"/>
        <xdr:cNvSpPr txBox="1"/>
      </xdr:nvSpPr>
      <xdr:spPr>
        <a:xfrm>
          <a:off x="7626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59707</xdr:rowOff>
    </xdr:from>
    <xdr:ext cx="469744" cy="259045"/>
    <xdr:sp macro="" textlink="">
      <xdr:nvSpPr>
        <xdr:cNvPr id="378" name="n_4mainValue【福祉施設】&#10;一人当たり面積"/>
        <xdr:cNvSpPr txBox="1"/>
      </xdr:nvSpPr>
      <xdr:spPr>
        <a:xfrm>
          <a:off x="6737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9" name="直線コネクタ 418"/>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2"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3" name="直線コネクタ 422"/>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4"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7" name="フローチャート: 判断 426"/>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8" name="フローチャート: 判断 42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9" name="フローチャート: 判断 42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35" name="楕円 434"/>
        <xdr:cNvSpPr/>
      </xdr:nvSpPr>
      <xdr:spPr>
        <a:xfrm>
          <a:off x="16268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145432</xdr:rowOff>
    </xdr:from>
    <xdr:ext cx="405111" cy="259045"/>
    <xdr:sp macro="" textlink="">
      <xdr:nvSpPr>
        <xdr:cNvPr id="436" name="【一般廃棄物処理施設】&#10;有形固定資産減価償却率該当値テキスト"/>
        <xdr:cNvSpPr txBox="1"/>
      </xdr:nvSpPr>
      <xdr:spPr>
        <a:xfrm>
          <a:off x="163576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437" name="楕円 436"/>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37</xdr:row>
      <xdr:rowOff>1905</xdr:rowOff>
    </xdr:to>
    <xdr:cxnSp macro="">
      <xdr:nvCxnSpPr>
        <xdr:cNvPr id="438" name="直線コネクタ 437"/>
        <xdr:cNvCxnSpPr/>
      </xdr:nvCxnSpPr>
      <xdr:spPr>
        <a:xfrm>
          <a:off x="15481300" y="62941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21590</xdr:rowOff>
    </xdr:from>
    <xdr:to>
      <xdr:col>76</xdr:col>
      <xdr:colOff>165100</xdr:colOff>
      <xdr:row>36</xdr:row>
      <xdr:rowOff>123190</xdr:rowOff>
    </xdr:to>
    <xdr:sp macro="" textlink="">
      <xdr:nvSpPr>
        <xdr:cNvPr id="439" name="楕円 438"/>
        <xdr:cNvSpPr/>
      </xdr:nvSpPr>
      <xdr:spPr>
        <a:xfrm>
          <a:off x="14541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72390</xdr:rowOff>
    </xdr:from>
    <xdr:to>
      <xdr:col>81</xdr:col>
      <xdr:colOff>50800</xdr:colOff>
      <xdr:row>36</xdr:row>
      <xdr:rowOff>121920</xdr:rowOff>
    </xdr:to>
    <xdr:cxnSp macro="">
      <xdr:nvCxnSpPr>
        <xdr:cNvPr id="440" name="直線コネクタ 439"/>
        <xdr:cNvCxnSpPr/>
      </xdr:nvCxnSpPr>
      <xdr:spPr>
        <a:xfrm>
          <a:off x="14592300" y="62445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139700</xdr:rowOff>
    </xdr:from>
    <xdr:to>
      <xdr:col>72</xdr:col>
      <xdr:colOff>38100</xdr:colOff>
      <xdr:row>36</xdr:row>
      <xdr:rowOff>69850</xdr:rowOff>
    </xdr:to>
    <xdr:sp macro="" textlink="">
      <xdr:nvSpPr>
        <xdr:cNvPr id="441" name="楕円 440"/>
        <xdr:cNvSpPr/>
      </xdr:nvSpPr>
      <xdr:spPr>
        <a:xfrm>
          <a:off x="13652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19050</xdr:rowOff>
    </xdr:from>
    <xdr:to>
      <xdr:col>76</xdr:col>
      <xdr:colOff>114300</xdr:colOff>
      <xdr:row>36</xdr:row>
      <xdr:rowOff>72390</xdr:rowOff>
    </xdr:to>
    <xdr:cxnSp macro="">
      <xdr:nvCxnSpPr>
        <xdr:cNvPr id="442" name="直線コネクタ 441"/>
        <xdr:cNvCxnSpPr/>
      </xdr:nvCxnSpPr>
      <xdr:spPr>
        <a:xfrm>
          <a:off x="13703300" y="61912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43" name="n_1ave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44" name="n_2aveValue【一般廃棄物処理施設】&#10;有形固定資産減価償却率"/>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447" name="n_1mainValue【一般廃棄物処理施設】&#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139717</xdr:rowOff>
    </xdr:from>
    <xdr:ext cx="405111" cy="259045"/>
    <xdr:sp macro="" textlink="">
      <xdr:nvSpPr>
        <xdr:cNvPr id="448" name="n_2mainValue【一般廃棄物処理施設】&#10;有形固定資産減価償却率"/>
        <xdr:cNvSpPr txBox="1"/>
      </xdr:nvSpPr>
      <xdr:spPr>
        <a:xfrm>
          <a:off x="14389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86377</xdr:rowOff>
    </xdr:from>
    <xdr:ext cx="405111" cy="259045"/>
    <xdr:sp macro="" textlink="">
      <xdr:nvSpPr>
        <xdr:cNvPr id="449" name="n_3mainValue【一般廃棄物処理施設】&#10;有形固定資産減価償却率"/>
        <xdr:cNvSpPr txBox="1"/>
      </xdr:nvSpPr>
      <xdr:spPr>
        <a:xfrm>
          <a:off x="13500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0" name="直線コネクタ 45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1" name="テキスト ボックス 46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4" name="直線コネクタ 46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5" name="テキスト ボックス 46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69" name="直線コネクタ 468"/>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0"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1" name="直線コネクタ 470"/>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2"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3" name="直線コネクタ 472"/>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74" name="【一般廃棄物処理施設】&#10;一人当たり有形固定資産（償却資産）額平均値テキスト"/>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5" name="フローチャート: 判断 474"/>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6" name="フローチャート: 判断 475"/>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77" name="フローチャート: 判断 476"/>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78" name="フローチャート: 判断 477"/>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79" name="フローチャート: 判断 478"/>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140477</xdr:rowOff>
    </xdr:from>
    <xdr:to>
      <xdr:col>116</xdr:col>
      <xdr:colOff>114300</xdr:colOff>
      <xdr:row>39</xdr:row>
      <xdr:rowOff>70627</xdr:rowOff>
    </xdr:to>
    <xdr:sp macro="" textlink="">
      <xdr:nvSpPr>
        <xdr:cNvPr id="485" name="楕円 484"/>
        <xdr:cNvSpPr/>
      </xdr:nvSpPr>
      <xdr:spPr>
        <a:xfrm>
          <a:off x="22110700" y="66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118904</xdr:rowOff>
    </xdr:from>
    <xdr:ext cx="534377" cy="259045"/>
    <xdr:sp macro="" textlink="">
      <xdr:nvSpPr>
        <xdr:cNvPr id="486" name="【一般廃棄物処理施設】&#10;一人当たり有形固定資産（償却資産）額該当値テキスト"/>
        <xdr:cNvSpPr txBox="1"/>
      </xdr:nvSpPr>
      <xdr:spPr>
        <a:xfrm>
          <a:off x="22199600" y="663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136003</xdr:rowOff>
    </xdr:from>
    <xdr:to>
      <xdr:col>112</xdr:col>
      <xdr:colOff>38100</xdr:colOff>
      <xdr:row>39</xdr:row>
      <xdr:rowOff>66153</xdr:rowOff>
    </xdr:to>
    <xdr:sp macro="" textlink="">
      <xdr:nvSpPr>
        <xdr:cNvPr id="487" name="楕円 486"/>
        <xdr:cNvSpPr/>
      </xdr:nvSpPr>
      <xdr:spPr>
        <a:xfrm>
          <a:off x="21272500" y="66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15353</xdr:rowOff>
    </xdr:from>
    <xdr:to>
      <xdr:col>116</xdr:col>
      <xdr:colOff>63500</xdr:colOff>
      <xdr:row>39</xdr:row>
      <xdr:rowOff>19827</xdr:rowOff>
    </xdr:to>
    <xdr:cxnSp macro="">
      <xdr:nvCxnSpPr>
        <xdr:cNvPr id="488" name="直線コネクタ 487"/>
        <xdr:cNvCxnSpPr/>
      </xdr:nvCxnSpPr>
      <xdr:spPr>
        <a:xfrm>
          <a:off x="21323300" y="6701903"/>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146924</xdr:rowOff>
    </xdr:from>
    <xdr:to>
      <xdr:col>107</xdr:col>
      <xdr:colOff>101600</xdr:colOff>
      <xdr:row>39</xdr:row>
      <xdr:rowOff>77074</xdr:rowOff>
    </xdr:to>
    <xdr:sp macro="" textlink="">
      <xdr:nvSpPr>
        <xdr:cNvPr id="489" name="楕円 488"/>
        <xdr:cNvSpPr/>
      </xdr:nvSpPr>
      <xdr:spPr>
        <a:xfrm>
          <a:off x="20383500" y="66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15353</xdr:rowOff>
    </xdr:from>
    <xdr:to>
      <xdr:col>111</xdr:col>
      <xdr:colOff>177800</xdr:colOff>
      <xdr:row>39</xdr:row>
      <xdr:rowOff>26274</xdr:rowOff>
    </xdr:to>
    <xdr:cxnSp macro="">
      <xdr:nvCxnSpPr>
        <xdr:cNvPr id="490" name="直線コネクタ 489"/>
        <xdr:cNvCxnSpPr/>
      </xdr:nvCxnSpPr>
      <xdr:spPr>
        <a:xfrm flipV="1">
          <a:off x="20434300" y="6701903"/>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139323</xdr:rowOff>
    </xdr:from>
    <xdr:to>
      <xdr:col>102</xdr:col>
      <xdr:colOff>165100</xdr:colOff>
      <xdr:row>39</xdr:row>
      <xdr:rowOff>69473</xdr:rowOff>
    </xdr:to>
    <xdr:sp macro="" textlink="">
      <xdr:nvSpPr>
        <xdr:cNvPr id="491" name="楕円 490"/>
        <xdr:cNvSpPr/>
      </xdr:nvSpPr>
      <xdr:spPr>
        <a:xfrm>
          <a:off x="19494500" y="66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18673</xdr:rowOff>
    </xdr:from>
    <xdr:to>
      <xdr:col>107</xdr:col>
      <xdr:colOff>50800</xdr:colOff>
      <xdr:row>39</xdr:row>
      <xdr:rowOff>26274</xdr:rowOff>
    </xdr:to>
    <xdr:cxnSp macro="">
      <xdr:nvCxnSpPr>
        <xdr:cNvPr id="492" name="直線コネクタ 491"/>
        <xdr:cNvCxnSpPr/>
      </xdr:nvCxnSpPr>
      <xdr:spPr>
        <a:xfrm>
          <a:off x="19545300" y="6705223"/>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93" name="n_1aveValue【一般廃棄物処理施設】&#10;一人当たり有形固定資産（償却資産）額"/>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94" name="n_2aveValue【一般廃棄物処理施設】&#10;一人当たり有形固定資産（償却資産）額"/>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495" name="n_3aveValue【一般廃棄物処理施設】&#10;一人当たり有形固定資産（償却資産）額"/>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496"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57280</xdr:rowOff>
    </xdr:from>
    <xdr:ext cx="534377" cy="259045"/>
    <xdr:sp macro="" textlink="">
      <xdr:nvSpPr>
        <xdr:cNvPr id="497" name="n_1mainValue【一般廃棄物処理施設】&#10;一人当たり有形固定資産（償却資産）額"/>
        <xdr:cNvSpPr txBox="1"/>
      </xdr:nvSpPr>
      <xdr:spPr>
        <a:xfrm>
          <a:off x="21043411" y="674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68201</xdr:rowOff>
    </xdr:from>
    <xdr:ext cx="534377" cy="259045"/>
    <xdr:sp macro="" textlink="">
      <xdr:nvSpPr>
        <xdr:cNvPr id="498" name="n_2mainValue【一般廃棄物処理施設】&#10;一人当たり有形固定資産（償却資産）額"/>
        <xdr:cNvSpPr txBox="1"/>
      </xdr:nvSpPr>
      <xdr:spPr>
        <a:xfrm>
          <a:off x="20167111" y="675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60600</xdr:rowOff>
    </xdr:from>
    <xdr:ext cx="534377" cy="259045"/>
    <xdr:sp macro="" textlink="">
      <xdr:nvSpPr>
        <xdr:cNvPr id="499" name="n_3mainValue【一般廃棄物処理施設】&#10;一人当たり有形固定資産（償却資産）額"/>
        <xdr:cNvSpPr txBox="1"/>
      </xdr:nvSpPr>
      <xdr:spPr>
        <a:xfrm>
          <a:off x="19278111" y="67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2" name="テキスト ボックス 51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2" name="テキスト ボックス 52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25" name="直線コネクタ 524"/>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26"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27" name="直線コネクタ 526"/>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28"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29" name="直線コネクタ 528"/>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0"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1" name="フローチャート: 判断 530"/>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32" name="フローチャート: 判断 531"/>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3" name="フローチャート: 判断 532"/>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34" name="フローチャート: 判断 53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35" name="フローチャート: 判断 534"/>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37374</xdr:rowOff>
    </xdr:from>
    <xdr:to>
      <xdr:col>85</xdr:col>
      <xdr:colOff>177800</xdr:colOff>
      <xdr:row>61</xdr:row>
      <xdr:rowOff>138974</xdr:rowOff>
    </xdr:to>
    <xdr:sp macro="" textlink="">
      <xdr:nvSpPr>
        <xdr:cNvPr id="541" name="楕円 540"/>
        <xdr:cNvSpPr/>
      </xdr:nvSpPr>
      <xdr:spPr>
        <a:xfrm>
          <a:off x="16268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15801</xdr:rowOff>
    </xdr:from>
    <xdr:ext cx="405111" cy="259045"/>
    <xdr:sp macro="" textlink="">
      <xdr:nvSpPr>
        <xdr:cNvPr id="542" name="【保健センター・保健所】&#10;有形固定資産減価償却率該当値テキスト"/>
        <xdr:cNvSpPr txBox="1"/>
      </xdr:nvSpPr>
      <xdr:spPr>
        <a:xfrm>
          <a:off x="16357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7983</xdr:rowOff>
    </xdr:from>
    <xdr:to>
      <xdr:col>81</xdr:col>
      <xdr:colOff>101600</xdr:colOff>
      <xdr:row>61</xdr:row>
      <xdr:rowOff>109583</xdr:rowOff>
    </xdr:to>
    <xdr:sp macro="" textlink="">
      <xdr:nvSpPr>
        <xdr:cNvPr id="543" name="楕円 542"/>
        <xdr:cNvSpPr/>
      </xdr:nvSpPr>
      <xdr:spPr>
        <a:xfrm>
          <a:off x="15430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58783</xdr:rowOff>
    </xdr:from>
    <xdr:to>
      <xdr:col>85</xdr:col>
      <xdr:colOff>127000</xdr:colOff>
      <xdr:row>61</xdr:row>
      <xdr:rowOff>88174</xdr:rowOff>
    </xdr:to>
    <xdr:cxnSp macro="">
      <xdr:nvCxnSpPr>
        <xdr:cNvPr id="544" name="直線コネクタ 543"/>
        <xdr:cNvCxnSpPr/>
      </xdr:nvCxnSpPr>
      <xdr:spPr>
        <a:xfrm>
          <a:off x="15481300" y="1051723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150041</xdr:rowOff>
    </xdr:from>
    <xdr:to>
      <xdr:col>76</xdr:col>
      <xdr:colOff>165100</xdr:colOff>
      <xdr:row>61</xdr:row>
      <xdr:rowOff>80191</xdr:rowOff>
    </xdr:to>
    <xdr:sp macro="" textlink="">
      <xdr:nvSpPr>
        <xdr:cNvPr id="545" name="楕円 544"/>
        <xdr:cNvSpPr/>
      </xdr:nvSpPr>
      <xdr:spPr>
        <a:xfrm>
          <a:off x="14541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29391</xdr:rowOff>
    </xdr:from>
    <xdr:to>
      <xdr:col>81</xdr:col>
      <xdr:colOff>50800</xdr:colOff>
      <xdr:row>61</xdr:row>
      <xdr:rowOff>58783</xdr:rowOff>
    </xdr:to>
    <xdr:cxnSp macro="">
      <xdr:nvCxnSpPr>
        <xdr:cNvPr id="546" name="直線コネクタ 545"/>
        <xdr:cNvCxnSpPr/>
      </xdr:nvCxnSpPr>
      <xdr:spPr>
        <a:xfrm>
          <a:off x="14592300" y="104878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47" name="楕円 546"/>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4899</xdr:rowOff>
    </xdr:from>
    <xdr:to>
      <xdr:col>76</xdr:col>
      <xdr:colOff>114300</xdr:colOff>
      <xdr:row>61</xdr:row>
      <xdr:rowOff>29391</xdr:rowOff>
    </xdr:to>
    <xdr:cxnSp macro="">
      <xdr:nvCxnSpPr>
        <xdr:cNvPr id="548" name="直線コネクタ 547"/>
        <xdr:cNvCxnSpPr/>
      </xdr:nvCxnSpPr>
      <xdr:spPr>
        <a:xfrm>
          <a:off x="13703300" y="104633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104322</xdr:rowOff>
    </xdr:from>
    <xdr:to>
      <xdr:col>67</xdr:col>
      <xdr:colOff>101600</xdr:colOff>
      <xdr:row>61</xdr:row>
      <xdr:rowOff>34472</xdr:rowOff>
    </xdr:to>
    <xdr:sp macro="" textlink="">
      <xdr:nvSpPr>
        <xdr:cNvPr id="549" name="楕円 548"/>
        <xdr:cNvSpPr/>
      </xdr:nvSpPr>
      <xdr:spPr>
        <a:xfrm>
          <a:off x="12763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155122</xdr:rowOff>
    </xdr:from>
    <xdr:to>
      <xdr:col>71</xdr:col>
      <xdr:colOff>177800</xdr:colOff>
      <xdr:row>61</xdr:row>
      <xdr:rowOff>4899</xdr:rowOff>
    </xdr:to>
    <xdr:cxnSp macro="">
      <xdr:nvCxnSpPr>
        <xdr:cNvPr id="550" name="直線コネクタ 549"/>
        <xdr:cNvCxnSpPr/>
      </xdr:nvCxnSpPr>
      <xdr:spPr>
        <a:xfrm>
          <a:off x="12814300" y="104421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51" name="n_1aveValue【保健センター・保健所】&#10;有形固定資産減価償却率"/>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2"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5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54"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100710</xdr:rowOff>
    </xdr:from>
    <xdr:ext cx="405111" cy="259045"/>
    <xdr:sp macro="" textlink="">
      <xdr:nvSpPr>
        <xdr:cNvPr id="555" name="n_1mainValue【保健センター・保健所】&#10;有形固定資産減価償却率"/>
        <xdr:cNvSpPr txBox="1"/>
      </xdr:nvSpPr>
      <xdr:spPr>
        <a:xfrm>
          <a:off x="15266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71318</xdr:rowOff>
    </xdr:from>
    <xdr:ext cx="405111" cy="259045"/>
    <xdr:sp macro="" textlink="">
      <xdr:nvSpPr>
        <xdr:cNvPr id="556" name="n_2mainValue【保健センター・保健所】&#10;有形固定資産減価償却率"/>
        <xdr:cNvSpPr txBox="1"/>
      </xdr:nvSpPr>
      <xdr:spPr>
        <a:xfrm>
          <a:off x="14389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57" name="n_3mainValue【保健センター・保健所】&#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25599</xdr:rowOff>
    </xdr:from>
    <xdr:ext cx="405111" cy="259045"/>
    <xdr:sp macro="" textlink="">
      <xdr:nvSpPr>
        <xdr:cNvPr id="558" name="n_4mainValue【保健センター・保健所】&#10;有形固定資産減価償却率"/>
        <xdr:cNvSpPr txBox="1"/>
      </xdr:nvSpPr>
      <xdr:spPr>
        <a:xfrm>
          <a:off x="12611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0" name="テキスト ボックス 5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84" name="直線コネクタ 583"/>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85"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86" name="直線コネクタ 585"/>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87"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88" name="直線コネクタ 587"/>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89"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0" name="フローチャート: 判断 589"/>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1" name="フローチャート: 判断 590"/>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92" name="フローチャート: 判断 591"/>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93" name="フローチャート: 判断 592"/>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94" name="フローチャート: 判断 593"/>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00" name="楕円 599"/>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109237</xdr:rowOff>
    </xdr:from>
    <xdr:ext cx="469744" cy="259045"/>
    <xdr:sp macro="" textlink="">
      <xdr:nvSpPr>
        <xdr:cNvPr id="601" name="【保健センター・保健所】&#10;一人当たり面積該当値テキスト"/>
        <xdr:cNvSpPr txBox="1"/>
      </xdr:nvSpPr>
      <xdr:spPr>
        <a:xfrm>
          <a:off x="221996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02" name="楕円 601"/>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603" name="直線コネクタ 602"/>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04" name="楕円 603"/>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605" name="直線コネクタ 604"/>
        <xdr:cNvCxnSpPr/>
      </xdr:nvCxnSpPr>
      <xdr:spPr>
        <a:xfrm>
          <a:off x="20434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83094</xdr:rowOff>
    </xdr:from>
    <xdr:to>
      <xdr:col>102</xdr:col>
      <xdr:colOff>165100</xdr:colOff>
      <xdr:row>63</xdr:row>
      <xdr:rowOff>13244</xdr:rowOff>
    </xdr:to>
    <xdr:sp macro="" textlink="">
      <xdr:nvSpPr>
        <xdr:cNvPr id="606" name="楕円 605"/>
        <xdr:cNvSpPr/>
      </xdr:nvSpPr>
      <xdr:spPr>
        <a:xfrm>
          <a:off x="19494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133894</xdr:rowOff>
    </xdr:from>
    <xdr:to>
      <xdr:col>107</xdr:col>
      <xdr:colOff>50800</xdr:colOff>
      <xdr:row>62</xdr:row>
      <xdr:rowOff>137160</xdr:rowOff>
    </xdr:to>
    <xdr:cxnSp macro="">
      <xdr:nvCxnSpPr>
        <xdr:cNvPr id="607" name="直線コネクタ 606"/>
        <xdr:cNvCxnSpPr/>
      </xdr:nvCxnSpPr>
      <xdr:spPr>
        <a:xfrm>
          <a:off x="19545300" y="107637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83094</xdr:rowOff>
    </xdr:from>
    <xdr:to>
      <xdr:col>98</xdr:col>
      <xdr:colOff>38100</xdr:colOff>
      <xdr:row>63</xdr:row>
      <xdr:rowOff>13244</xdr:rowOff>
    </xdr:to>
    <xdr:sp macro="" textlink="">
      <xdr:nvSpPr>
        <xdr:cNvPr id="608" name="楕円 607"/>
        <xdr:cNvSpPr/>
      </xdr:nvSpPr>
      <xdr:spPr>
        <a:xfrm>
          <a:off x="18605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133894</xdr:rowOff>
    </xdr:from>
    <xdr:to>
      <xdr:col>102</xdr:col>
      <xdr:colOff>114300</xdr:colOff>
      <xdr:row>62</xdr:row>
      <xdr:rowOff>133894</xdr:rowOff>
    </xdr:to>
    <xdr:cxnSp macro="">
      <xdr:nvCxnSpPr>
        <xdr:cNvPr id="609" name="直線コネクタ 608"/>
        <xdr:cNvCxnSpPr/>
      </xdr:nvCxnSpPr>
      <xdr:spPr>
        <a:xfrm>
          <a:off x="18656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610"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611" name="n_2aveValue【保健センター・保健所】&#10;一人当たり面積"/>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612" name="n_3aveValue【保健センター・保健所】&#10;一人当たり面積"/>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613" name="n_4ave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33037</xdr:rowOff>
    </xdr:from>
    <xdr:ext cx="469744" cy="259045"/>
    <xdr:sp macro="" textlink="">
      <xdr:nvSpPr>
        <xdr:cNvPr id="614" name="n_1mainValue【保健センター・保健所】&#10;一人当たり面積"/>
        <xdr:cNvSpPr txBox="1"/>
      </xdr:nvSpPr>
      <xdr:spPr>
        <a:xfrm>
          <a:off x="210757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33037</xdr:rowOff>
    </xdr:from>
    <xdr:ext cx="469744" cy="259045"/>
    <xdr:sp macro="" textlink="">
      <xdr:nvSpPr>
        <xdr:cNvPr id="615" name="n_2mainValue【保健センター・保健所】&#10;一人当たり面積"/>
        <xdr:cNvSpPr txBox="1"/>
      </xdr:nvSpPr>
      <xdr:spPr>
        <a:xfrm>
          <a:off x="20199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29771</xdr:rowOff>
    </xdr:from>
    <xdr:ext cx="469744" cy="259045"/>
    <xdr:sp macro="" textlink="">
      <xdr:nvSpPr>
        <xdr:cNvPr id="616" name="n_3mainValue【保健センター・保健所】&#10;一人当たり面積"/>
        <xdr:cNvSpPr txBox="1"/>
      </xdr:nvSpPr>
      <xdr:spPr>
        <a:xfrm>
          <a:off x="19310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29771</xdr:rowOff>
    </xdr:from>
    <xdr:ext cx="469744" cy="259045"/>
    <xdr:sp macro="" textlink="">
      <xdr:nvSpPr>
        <xdr:cNvPr id="617" name="n_4mainValue【保健センター・保健所】&#10;一人当たり面積"/>
        <xdr:cNvSpPr txBox="1"/>
      </xdr:nvSpPr>
      <xdr:spPr>
        <a:xfrm>
          <a:off x="18421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3" name="直線コネクタ 642"/>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46"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47" name="直線コネクタ 646"/>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48"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49" name="フローチャート: 判断 648"/>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0" name="フローチャート: 判断 649"/>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1" name="フローチャート: 判断 650"/>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2" name="フローチャート: 判断 651"/>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3" name="フローチャート: 判断 652"/>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166914</xdr:rowOff>
    </xdr:from>
    <xdr:to>
      <xdr:col>85</xdr:col>
      <xdr:colOff>177800</xdr:colOff>
      <xdr:row>83</xdr:row>
      <xdr:rowOff>97064</xdr:rowOff>
    </xdr:to>
    <xdr:sp macro="" textlink="">
      <xdr:nvSpPr>
        <xdr:cNvPr id="659" name="楕円 658"/>
        <xdr:cNvSpPr/>
      </xdr:nvSpPr>
      <xdr:spPr>
        <a:xfrm>
          <a:off x="162687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145341</xdr:rowOff>
    </xdr:from>
    <xdr:ext cx="405111" cy="259045"/>
    <xdr:sp macro="" textlink="">
      <xdr:nvSpPr>
        <xdr:cNvPr id="660" name="【消防施設】&#10;有形固定資産減価償却率該当値テキスト"/>
        <xdr:cNvSpPr txBox="1"/>
      </xdr:nvSpPr>
      <xdr:spPr>
        <a:xfrm>
          <a:off x="16357600"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127726</xdr:rowOff>
    </xdr:from>
    <xdr:to>
      <xdr:col>81</xdr:col>
      <xdr:colOff>101600</xdr:colOff>
      <xdr:row>83</xdr:row>
      <xdr:rowOff>57876</xdr:rowOff>
    </xdr:to>
    <xdr:sp macro="" textlink="">
      <xdr:nvSpPr>
        <xdr:cNvPr id="661" name="楕円 660"/>
        <xdr:cNvSpPr/>
      </xdr:nvSpPr>
      <xdr:spPr>
        <a:xfrm>
          <a:off x="15430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7076</xdr:rowOff>
    </xdr:from>
    <xdr:to>
      <xdr:col>85</xdr:col>
      <xdr:colOff>127000</xdr:colOff>
      <xdr:row>83</xdr:row>
      <xdr:rowOff>46264</xdr:rowOff>
    </xdr:to>
    <xdr:cxnSp macro="">
      <xdr:nvCxnSpPr>
        <xdr:cNvPr id="662" name="直線コネクタ 661"/>
        <xdr:cNvCxnSpPr/>
      </xdr:nvCxnSpPr>
      <xdr:spPr>
        <a:xfrm>
          <a:off x="15481300" y="142374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83638</xdr:rowOff>
    </xdr:from>
    <xdr:to>
      <xdr:col>76</xdr:col>
      <xdr:colOff>165100</xdr:colOff>
      <xdr:row>83</xdr:row>
      <xdr:rowOff>13788</xdr:rowOff>
    </xdr:to>
    <xdr:sp macro="" textlink="">
      <xdr:nvSpPr>
        <xdr:cNvPr id="663" name="楕円 662"/>
        <xdr:cNvSpPr/>
      </xdr:nvSpPr>
      <xdr:spPr>
        <a:xfrm>
          <a:off x="14541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134438</xdr:rowOff>
    </xdr:from>
    <xdr:to>
      <xdr:col>81</xdr:col>
      <xdr:colOff>50800</xdr:colOff>
      <xdr:row>83</xdr:row>
      <xdr:rowOff>7076</xdr:rowOff>
    </xdr:to>
    <xdr:cxnSp macro="">
      <xdr:nvCxnSpPr>
        <xdr:cNvPr id="664" name="直線コネクタ 663"/>
        <xdr:cNvCxnSpPr/>
      </xdr:nvCxnSpPr>
      <xdr:spPr>
        <a:xfrm>
          <a:off x="14592300" y="141933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65" name="楕円 664"/>
        <xdr:cNvSpPr/>
      </xdr:nvSpPr>
      <xdr:spPr>
        <a:xfrm>
          <a:off x="13652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98516</xdr:rowOff>
    </xdr:from>
    <xdr:to>
      <xdr:col>76</xdr:col>
      <xdr:colOff>114300</xdr:colOff>
      <xdr:row>82</xdr:row>
      <xdr:rowOff>134438</xdr:rowOff>
    </xdr:to>
    <xdr:cxnSp macro="">
      <xdr:nvCxnSpPr>
        <xdr:cNvPr id="666" name="直線コネクタ 665"/>
        <xdr:cNvCxnSpPr/>
      </xdr:nvCxnSpPr>
      <xdr:spPr>
        <a:xfrm>
          <a:off x="13703300" y="141574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67311</xdr:rowOff>
    </xdr:from>
    <xdr:to>
      <xdr:col>67</xdr:col>
      <xdr:colOff>101600</xdr:colOff>
      <xdr:row>82</xdr:row>
      <xdr:rowOff>168911</xdr:rowOff>
    </xdr:to>
    <xdr:sp macro="" textlink="">
      <xdr:nvSpPr>
        <xdr:cNvPr id="667" name="楕円 666"/>
        <xdr:cNvSpPr/>
      </xdr:nvSpPr>
      <xdr:spPr>
        <a:xfrm>
          <a:off x="12763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98516</xdr:rowOff>
    </xdr:from>
    <xdr:to>
      <xdr:col>71</xdr:col>
      <xdr:colOff>177800</xdr:colOff>
      <xdr:row>82</xdr:row>
      <xdr:rowOff>118111</xdr:rowOff>
    </xdr:to>
    <xdr:cxnSp macro="">
      <xdr:nvCxnSpPr>
        <xdr:cNvPr id="668" name="直線コネクタ 667"/>
        <xdr:cNvCxnSpPr/>
      </xdr:nvCxnSpPr>
      <xdr:spPr>
        <a:xfrm flipV="1">
          <a:off x="12814300" y="141574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69" name="n_1aveValue【消防施設】&#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70"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671" name="n_3aveValue【消防施設】&#10;有形固定資産減価償却率"/>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72"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74403</xdr:rowOff>
    </xdr:from>
    <xdr:ext cx="405111" cy="259045"/>
    <xdr:sp macro="" textlink="">
      <xdr:nvSpPr>
        <xdr:cNvPr id="673" name="n_1main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30315</xdr:rowOff>
    </xdr:from>
    <xdr:ext cx="405111" cy="259045"/>
    <xdr:sp macro="" textlink="">
      <xdr:nvSpPr>
        <xdr:cNvPr id="674" name="n_2mainValue【消防施設】&#10;有形固定資産減価償却率"/>
        <xdr:cNvSpPr txBox="1"/>
      </xdr:nvSpPr>
      <xdr:spPr>
        <a:xfrm>
          <a:off x="14389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675" name="n_3main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76" name="n_4mainValue【消防施設】&#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98" name="直線コネクタ 697"/>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0" name="直線コネクタ 69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1"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2" name="直線コネクタ 701"/>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703" name="【消防施設】&#10;一人当たり面積平均値テキスト"/>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04" name="フローチャート: 判断 703"/>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5" name="フローチャート: 判断 704"/>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06" name="フローチャート: 判断 705"/>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07" name="フローチャート: 判断 706"/>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08" name="フローチャート: 判断 707"/>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4" name="楕円 713"/>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715" name="【消防施設】&#10;一人当たり面積該当値テキスト"/>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716" name="楕円 715"/>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145542</xdr:rowOff>
    </xdr:to>
    <xdr:cxnSp macro="">
      <xdr:nvCxnSpPr>
        <xdr:cNvPr id="717" name="直線コネクタ 716"/>
        <xdr:cNvCxnSpPr/>
      </xdr:nvCxnSpPr>
      <xdr:spPr>
        <a:xfrm flipV="1">
          <a:off x="21323300" y="14371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718" name="楕円 717"/>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145542</xdr:rowOff>
    </xdr:to>
    <xdr:cxnSp macro="">
      <xdr:nvCxnSpPr>
        <xdr:cNvPr id="719" name="直線コネクタ 718"/>
        <xdr:cNvCxnSpPr/>
      </xdr:nvCxnSpPr>
      <xdr:spPr>
        <a:xfrm>
          <a:off x="20434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94742</xdr:rowOff>
    </xdr:from>
    <xdr:to>
      <xdr:col>102</xdr:col>
      <xdr:colOff>165100</xdr:colOff>
      <xdr:row>84</xdr:row>
      <xdr:rowOff>24892</xdr:rowOff>
    </xdr:to>
    <xdr:sp macro="" textlink="">
      <xdr:nvSpPr>
        <xdr:cNvPr id="720" name="楕円 719"/>
        <xdr:cNvSpPr/>
      </xdr:nvSpPr>
      <xdr:spPr>
        <a:xfrm>
          <a:off x="19494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83</xdr:row>
      <xdr:rowOff>145542</xdr:rowOff>
    </xdr:to>
    <xdr:cxnSp macro="">
      <xdr:nvCxnSpPr>
        <xdr:cNvPr id="721" name="直線コネクタ 720"/>
        <xdr:cNvCxnSpPr/>
      </xdr:nvCxnSpPr>
      <xdr:spPr>
        <a:xfrm>
          <a:off x="19545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22" name="楕円 721"/>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145542</xdr:rowOff>
    </xdr:from>
    <xdr:to>
      <xdr:col>102</xdr:col>
      <xdr:colOff>114300</xdr:colOff>
      <xdr:row>85</xdr:row>
      <xdr:rowOff>8382</xdr:rowOff>
    </xdr:to>
    <xdr:cxnSp macro="">
      <xdr:nvCxnSpPr>
        <xdr:cNvPr id="723" name="直線コネクタ 722"/>
        <xdr:cNvCxnSpPr/>
      </xdr:nvCxnSpPr>
      <xdr:spPr>
        <a:xfrm flipV="1">
          <a:off x="18656300" y="143758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24" name="n_1ave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25" name="n_2aveValue【消防施設】&#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26" name="n_3aveValue【消防施設】&#10;一人当たり面積"/>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27"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728" name="n_1main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729" name="n_2mainValue【消防施設】&#10;一人当たり面積"/>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41419</xdr:rowOff>
    </xdr:from>
    <xdr:ext cx="469744" cy="259045"/>
    <xdr:sp macro="" textlink="">
      <xdr:nvSpPr>
        <xdr:cNvPr id="730" name="n_3mainValue【消防施設】&#10;一人当たり面積"/>
        <xdr:cNvSpPr txBox="1"/>
      </xdr:nvSpPr>
      <xdr:spPr>
        <a:xfrm>
          <a:off x="19310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731" name="n_4main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57" name="直線コネクタ 756"/>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1" name="直線コネクタ 76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62"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3" name="フローチャート: 判断 762"/>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64" name="フローチャート: 判断 763"/>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65" name="フローチャート: 判断 764"/>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6" name="フローチャート: 判断 765"/>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67" name="フローチャート: 判断 766"/>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773" name="楕円 772"/>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97263</xdr:rowOff>
    </xdr:from>
    <xdr:ext cx="405111" cy="259045"/>
    <xdr:sp macro="" textlink="">
      <xdr:nvSpPr>
        <xdr:cNvPr id="774" name="【庁舎】&#10;有形固定資産減価償却率該当値テキスト"/>
        <xdr:cNvSpPr txBox="1"/>
      </xdr:nvSpPr>
      <xdr:spPr>
        <a:xfrm>
          <a:off x="16357600" y="175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44994</xdr:rowOff>
    </xdr:from>
    <xdr:to>
      <xdr:col>81</xdr:col>
      <xdr:colOff>101600</xdr:colOff>
      <xdr:row>103</xdr:row>
      <xdr:rowOff>146594</xdr:rowOff>
    </xdr:to>
    <xdr:sp macro="" textlink="">
      <xdr:nvSpPr>
        <xdr:cNvPr id="775" name="楕円 774"/>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125186</xdr:rowOff>
    </xdr:to>
    <xdr:cxnSp macro="">
      <xdr:nvCxnSpPr>
        <xdr:cNvPr id="776" name="直線コネクタ 775"/>
        <xdr:cNvCxnSpPr/>
      </xdr:nvCxnSpPr>
      <xdr:spPr>
        <a:xfrm>
          <a:off x="15481300" y="1775514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777" name="楕円 776"/>
        <xdr:cNvSpPr/>
      </xdr:nvSpPr>
      <xdr:spPr>
        <a:xfrm>
          <a:off x="1454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95794</xdr:rowOff>
    </xdr:from>
    <xdr:to>
      <xdr:col>81</xdr:col>
      <xdr:colOff>50800</xdr:colOff>
      <xdr:row>103</xdr:row>
      <xdr:rowOff>120287</xdr:rowOff>
    </xdr:to>
    <xdr:cxnSp macro="">
      <xdr:nvCxnSpPr>
        <xdr:cNvPr id="778" name="直線コネクタ 777"/>
        <xdr:cNvCxnSpPr/>
      </xdr:nvCxnSpPr>
      <xdr:spPr>
        <a:xfrm flipV="1">
          <a:off x="14592300" y="177551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779" name="楕円 778"/>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103</xdr:row>
      <xdr:rowOff>120287</xdr:rowOff>
    </xdr:to>
    <xdr:cxnSp macro="">
      <xdr:nvCxnSpPr>
        <xdr:cNvPr id="780" name="直線コネクタ 779"/>
        <xdr:cNvCxnSpPr/>
      </xdr:nvCxnSpPr>
      <xdr:spPr>
        <a:xfrm>
          <a:off x="13703300" y="177518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781" name="楕円 780"/>
        <xdr:cNvSpPr/>
      </xdr:nvSpPr>
      <xdr:spPr>
        <a:xfrm>
          <a:off x="1276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64770</xdr:rowOff>
    </xdr:from>
    <xdr:to>
      <xdr:col>71</xdr:col>
      <xdr:colOff>177800</xdr:colOff>
      <xdr:row>103</xdr:row>
      <xdr:rowOff>92529</xdr:rowOff>
    </xdr:to>
    <xdr:cxnSp macro="">
      <xdr:nvCxnSpPr>
        <xdr:cNvPr id="782" name="直線コネクタ 781"/>
        <xdr:cNvCxnSpPr/>
      </xdr:nvCxnSpPr>
      <xdr:spPr>
        <a:xfrm>
          <a:off x="12814300" y="1772412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783" name="n_1ave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84" name="n_2ave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85"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786" name="n_4aveValue【庁舎】&#10;有形固定資産減価償却率"/>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163121</xdr:rowOff>
    </xdr:from>
    <xdr:ext cx="405111" cy="259045"/>
    <xdr:sp macro="" textlink="">
      <xdr:nvSpPr>
        <xdr:cNvPr id="787" name="n_1main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16164</xdr:rowOff>
    </xdr:from>
    <xdr:ext cx="405111" cy="259045"/>
    <xdr:sp macro="" textlink="">
      <xdr:nvSpPr>
        <xdr:cNvPr id="788" name="n_2mainValue【庁舎】&#10;有形固定資産減価償却率"/>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789" name="n_3mainValue【庁舎】&#10;有形固定資産減価償却率"/>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132097</xdr:rowOff>
    </xdr:from>
    <xdr:ext cx="405111" cy="259045"/>
    <xdr:sp macro="" textlink="">
      <xdr:nvSpPr>
        <xdr:cNvPr id="790" name="n_4mainValue【庁舎】&#10;有形固定資産減価償却率"/>
        <xdr:cNvSpPr txBox="1"/>
      </xdr:nvSpPr>
      <xdr:spPr>
        <a:xfrm>
          <a:off x="12611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1" name="テキスト ボックス 8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17" name="直線コネクタ 816"/>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18"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19" name="直線コネクタ 818"/>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0"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1" name="直線コネクタ 820"/>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2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3" name="フローチャート: 判断 82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4" name="フローチャート: 判断 82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5" name="フローチャート: 判断 824"/>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26" name="フローチャート: 判断 825"/>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27" name="フローチャート: 判断 826"/>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10705</xdr:rowOff>
    </xdr:from>
    <xdr:to>
      <xdr:col>116</xdr:col>
      <xdr:colOff>114300</xdr:colOff>
      <xdr:row>101</xdr:row>
      <xdr:rowOff>112305</xdr:rowOff>
    </xdr:to>
    <xdr:sp macro="" textlink="">
      <xdr:nvSpPr>
        <xdr:cNvPr id="833" name="楕円 832"/>
        <xdr:cNvSpPr/>
      </xdr:nvSpPr>
      <xdr:spPr>
        <a:xfrm>
          <a:off x="22110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33582</xdr:rowOff>
    </xdr:from>
    <xdr:ext cx="469744" cy="259045"/>
    <xdr:sp macro="" textlink="">
      <xdr:nvSpPr>
        <xdr:cNvPr id="834" name="【庁舎】&#10;一人当たり面積該当値テキスト"/>
        <xdr:cNvSpPr txBox="1"/>
      </xdr:nvSpPr>
      <xdr:spPr>
        <a:xfrm>
          <a:off x="22199600" y="1717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4173</xdr:rowOff>
    </xdr:from>
    <xdr:to>
      <xdr:col>112</xdr:col>
      <xdr:colOff>38100</xdr:colOff>
      <xdr:row>101</xdr:row>
      <xdr:rowOff>105773</xdr:rowOff>
    </xdr:to>
    <xdr:sp macro="" textlink="">
      <xdr:nvSpPr>
        <xdr:cNvPr id="835" name="楕円 834"/>
        <xdr:cNvSpPr/>
      </xdr:nvSpPr>
      <xdr:spPr>
        <a:xfrm>
          <a:off x="21272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54973</xdr:rowOff>
    </xdr:from>
    <xdr:to>
      <xdr:col>116</xdr:col>
      <xdr:colOff>63500</xdr:colOff>
      <xdr:row>101</xdr:row>
      <xdr:rowOff>61505</xdr:rowOff>
    </xdr:to>
    <xdr:cxnSp macro="">
      <xdr:nvCxnSpPr>
        <xdr:cNvPr id="836" name="直線コネクタ 835"/>
        <xdr:cNvCxnSpPr/>
      </xdr:nvCxnSpPr>
      <xdr:spPr>
        <a:xfrm>
          <a:off x="21323300" y="173714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907</xdr:rowOff>
    </xdr:from>
    <xdr:to>
      <xdr:col>107</xdr:col>
      <xdr:colOff>101600</xdr:colOff>
      <xdr:row>101</xdr:row>
      <xdr:rowOff>102507</xdr:rowOff>
    </xdr:to>
    <xdr:sp macro="" textlink="">
      <xdr:nvSpPr>
        <xdr:cNvPr id="837" name="楕円 836"/>
        <xdr:cNvSpPr/>
      </xdr:nvSpPr>
      <xdr:spPr>
        <a:xfrm>
          <a:off x="20383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51707</xdr:rowOff>
    </xdr:from>
    <xdr:to>
      <xdr:col>111</xdr:col>
      <xdr:colOff>177800</xdr:colOff>
      <xdr:row>101</xdr:row>
      <xdr:rowOff>54973</xdr:rowOff>
    </xdr:to>
    <xdr:cxnSp macro="">
      <xdr:nvCxnSpPr>
        <xdr:cNvPr id="838" name="直線コネクタ 837"/>
        <xdr:cNvCxnSpPr/>
      </xdr:nvCxnSpPr>
      <xdr:spPr>
        <a:xfrm>
          <a:off x="20434300" y="17368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162561</xdr:rowOff>
    </xdr:from>
    <xdr:to>
      <xdr:col>102</xdr:col>
      <xdr:colOff>165100</xdr:colOff>
      <xdr:row>101</xdr:row>
      <xdr:rowOff>92711</xdr:rowOff>
    </xdr:to>
    <xdr:sp macro="" textlink="">
      <xdr:nvSpPr>
        <xdr:cNvPr id="839" name="楕円 838"/>
        <xdr:cNvSpPr/>
      </xdr:nvSpPr>
      <xdr:spPr>
        <a:xfrm>
          <a:off x="19494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41911</xdr:rowOff>
    </xdr:from>
    <xdr:to>
      <xdr:col>107</xdr:col>
      <xdr:colOff>50800</xdr:colOff>
      <xdr:row>101</xdr:row>
      <xdr:rowOff>51707</xdr:rowOff>
    </xdr:to>
    <xdr:cxnSp macro="">
      <xdr:nvCxnSpPr>
        <xdr:cNvPr id="840" name="直線コネクタ 839"/>
        <xdr:cNvCxnSpPr/>
      </xdr:nvCxnSpPr>
      <xdr:spPr>
        <a:xfrm>
          <a:off x="19545300" y="173583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159294</xdr:rowOff>
    </xdr:from>
    <xdr:to>
      <xdr:col>98</xdr:col>
      <xdr:colOff>38100</xdr:colOff>
      <xdr:row>101</xdr:row>
      <xdr:rowOff>89444</xdr:rowOff>
    </xdr:to>
    <xdr:sp macro="" textlink="">
      <xdr:nvSpPr>
        <xdr:cNvPr id="841" name="楕円 840"/>
        <xdr:cNvSpPr/>
      </xdr:nvSpPr>
      <xdr:spPr>
        <a:xfrm>
          <a:off x="18605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38644</xdr:rowOff>
    </xdr:from>
    <xdr:to>
      <xdr:col>102</xdr:col>
      <xdr:colOff>114300</xdr:colOff>
      <xdr:row>101</xdr:row>
      <xdr:rowOff>41911</xdr:rowOff>
    </xdr:to>
    <xdr:cxnSp macro="">
      <xdr:nvCxnSpPr>
        <xdr:cNvPr id="842" name="直線コネクタ 841"/>
        <xdr:cNvCxnSpPr/>
      </xdr:nvCxnSpPr>
      <xdr:spPr>
        <a:xfrm>
          <a:off x="18656300" y="17355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43"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44"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45"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846" name="n_4ave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122300</xdr:rowOff>
    </xdr:from>
    <xdr:ext cx="469744" cy="259045"/>
    <xdr:sp macro="" textlink="">
      <xdr:nvSpPr>
        <xdr:cNvPr id="847" name="n_1mainValue【庁舎】&#10;一人当たり面積"/>
        <xdr:cNvSpPr txBox="1"/>
      </xdr:nvSpPr>
      <xdr:spPr>
        <a:xfrm>
          <a:off x="21075727" y="170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119034</xdr:rowOff>
    </xdr:from>
    <xdr:ext cx="469744" cy="259045"/>
    <xdr:sp macro="" textlink="">
      <xdr:nvSpPr>
        <xdr:cNvPr id="848" name="n_2mainValue【庁舎】&#10;一人当たり面積"/>
        <xdr:cNvSpPr txBox="1"/>
      </xdr:nvSpPr>
      <xdr:spPr>
        <a:xfrm>
          <a:off x="201994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109238</xdr:rowOff>
    </xdr:from>
    <xdr:ext cx="469744" cy="259045"/>
    <xdr:sp macro="" textlink="">
      <xdr:nvSpPr>
        <xdr:cNvPr id="849" name="n_3mainValue【庁舎】&#10;一人当たり面積"/>
        <xdr:cNvSpPr txBox="1"/>
      </xdr:nvSpPr>
      <xdr:spPr>
        <a:xfrm>
          <a:off x="19310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105971</xdr:rowOff>
    </xdr:from>
    <xdr:ext cx="469744" cy="259045"/>
    <xdr:sp macro="" textlink="">
      <xdr:nvSpPr>
        <xdr:cNvPr id="850" name="n_4mainValue【庁舎】&#10;一人当たり面積"/>
        <xdr:cNvSpPr txBox="1"/>
      </xdr:nvSpPr>
      <xdr:spPr>
        <a:xfrm>
          <a:off x="18421427" y="1707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類似団体と比較して令和３年度の有形固定資産減価償却率が高くなっている施設は、図書館、体育館・プール、保健センター等であり、一方で低くなっている施設は、庁舎、一般廃棄物処理施設等である。</a:t>
          </a:r>
          <a:endParaRPr lang="ja-JP" altLang="ja-JP" sz="1400">
            <a:effectLst/>
          </a:endParaRPr>
        </a:p>
        <a:p>
          <a:r>
            <a:rPr kumimoji="1" lang="ja-JP" altLang="ja-JP" sz="1100">
              <a:solidFill>
                <a:schemeClr val="dk1"/>
              </a:solidFill>
              <a:effectLst/>
              <a:latin typeface="+mn-lt"/>
              <a:ea typeface="+mn-ea"/>
              <a:cs typeface="+mn-cs"/>
            </a:rPr>
            <a:t>　有形固定資産減価償却率が高くなっている施設については、平成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年３月に策定した公共施設等管理計画、令和２年３月に策定した個別計画に基づき、施設の維持・修繕・統廃合等に取り組み、施設の有効活用を図る。</a:t>
          </a:r>
          <a:endParaRPr lang="ja-JP" altLang="ja-JP" sz="1400">
            <a:effectLst/>
          </a:endParaRPr>
        </a:p>
        <a:p>
          <a:r>
            <a:rPr kumimoji="1" lang="ja-JP" altLang="ja-JP" sz="1100">
              <a:solidFill>
                <a:schemeClr val="dk1"/>
              </a:solidFill>
              <a:effectLst/>
              <a:latin typeface="+mn-lt"/>
              <a:ea typeface="+mn-ea"/>
              <a:cs typeface="+mn-cs"/>
            </a:rPr>
            <a:t>　有形固定資産減価償却率が低くなっている一般廃棄物施設にあっては、２市３町で構成する一部事務組合の施設で、今後施設の更新計画が進む予定となっている。また、庁舎については平成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年度の一部建替により率が低下した。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町内には大規模事業所が少なく、景気動向による大きな変動は見られず、定住促進対策により、人口減少に歯止めがかかったものの、依然として高齢化率が</a:t>
          </a:r>
          <a:r>
            <a:rPr kumimoji="1" lang="en-US" altLang="ja-JP" sz="1100">
              <a:solidFill>
                <a:sysClr val="windowText" lastClr="000000"/>
              </a:solidFill>
              <a:effectLst/>
              <a:latin typeface="+mn-lt"/>
              <a:ea typeface="+mn-ea"/>
              <a:cs typeface="+mn-cs"/>
            </a:rPr>
            <a:t>34.8%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R3.10</a:t>
          </a:r>
          <a:r>
            <a:rPr kumimoji="1" lang="ja-JP" altLang="ja-JP" sz="1100">
              <a:solidFill>
                <a:sysClr val="windowText" lastClr="000000"/>
              </a:solidFill>
              <a:effectLst/>
              <a:latin typeface="+mn-lt"/>
              <a:ea typeface="+mn-ea"/>
              <a:cs typeface="+mn-cs"/>
            </a:rPr>
            <a:t>推計人口）と高く、財政基盤が弱いため、全国平均、類似団体平均より低い水準となっている。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引き続き、定住促進対策として</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による公営住宅整備や宅地開発、子育て支援のまち宣言を行い活力あるまちづくりの展開を図り、歳入確保に努める。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84667</xdr:rowOff>
    </xdr:to>
    <xdr:cxnSp macro="">
      <xdr:nvCxnSpPr>
        <xdr:cNvPr id="69" name="直線コネクタ 68"/>
        <xdr:cNvCxnSpPr/>
      </xdr:nvCxnSpPr>
      <xdr:spPr>
        <a:xfrm>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71261</xdr:rowOff>
    </xdr:to>
    <xdr:cxnSp macro="">
      <xdr:nvCxnSpPr>
        <xdr:cNvPr id="72" name="直線コネクタ 71"/>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71261</xdr:rowOff>
    </xdr:to>
    <xdr:cxnSp macro="">
      <xdr:nvCxnSpPr>
        <xdr:cNvPr id="75" name="直線コネクタ 74"/>
        <xdr:cNvCxnSpPr/>
      </xdr:nvCxnSpPr>
      <xdr:spPr>
        <a:xfrm>
          <a:off x="2336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57855</xdr:rowOff>
    </xdr:from>
    <xdr:to>
      <xdr:col>11</xdr:col>
      <xdr:colOff>31750</xdr:colOff>
      <xdr:row>44</xdr:row>
      <xdr:rowOff>71261</xdr:rowOff>
    </xdr:to>
    <xdr:cxnSp macro="">
      <xdr:nvCxnSpPr>
        <xdr:cNvPr id="78" name="直線コネクタ 77"/>
        <xdr:cNvCxnSpPr/>
      </xdr:nvCxnSpPr>
      <xdr:spPr>
        <a:xfrm>
          <a:off x="1447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6" name="楕円 95"/>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7" name="テキスト ボックス 96"/>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歳入において、主に地方交付税が</a:t>
          </a:r>
          <a:r>
            <a:rPr kumimoji="1" lang="en-US" altLang="ja-JP" sz="1100">
              <a:solidFill>
                <a:sysClr val="windowText" lastClr="000000"/>
              </a:solidFill>
              <a:effectLst/>
              <a:latin typeface="+mn-lt"/>
              <a:ea typeface="+mn-ea"/>
              <a:cs typeface="+mn-cs"/>
            </a:rPr>
            <a:t>375,665</a:t>
          </a:r>
          <a:r>
            <a:rPr kumimoji="1" lang="ja-JP" altLang="ja-JP" sz="1100">
              <a:solidFill>
                <a:sysClr val="windowText" lastClr="000000"/>
              </a:solidFill>
              <a:effectLst/>
              <a:latin typeface="+mn-lt"/>
              <a:ea typeface="+mn-ea"/>
              <a:cs typeface="+mn-cs"/>
            </a:rPr>
            <a:t>千円の増等の要因により、経常収支比率の分母が前年度から</a:t>
          </a:r>
          <a:r>
            <a:rPr kumimoji="1" lang="en-US" altLang="ja-JP" sz="1100">
              <a:solidFill>
                <a:sysClr val="windowText" lastClr="000000"/>
              </a:solidFill>
              <a:effectLst/>
              <a:latin typeface="+mn-lt"/>
              <a:ea typeface="+mn-ea"/>
              <a:cs typeface="+mn-cs"/>
            </a:rPr>
            <a:t>443,145</a:t>
          </a:r>
          <a:r>
            <a:rPr kumimoji="1" lang="ja-JP" altLang="ja-JP" sz="1100">
              <a:solidFill>
                <a:sysClr val="windowText" lastClr="000000"/>
              </a:solidFill>
              <a:effectLst/>
              <a:latin typeface="+mn-lt"/>
              <a:ea typeface="+mn-ea"/>
              <a:cs typeface="+mn-cs"/>
            </a:rPr>
            <a:t>千円の増となった。歳出では、主に</a:t>
          </a:r>
          <a:r>
            <a:rPr kumimoji="1" lang="ja-JP" altLang="en-US" sz="1100">
              <a:solidFill>
                <a:sysClr val="windowText" lastClr="000000"/>
              </a:solidFill>
              <a:effectLst/>
              <a:latin typeface="+mn-lt"/>
              <a:ea typeface="+mn-ea"/>
              <a:cs typeface="+mn-cs"/>
            </a:rPr>
            <a:t>児童福祉や障害福祉といった扶助費の増</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新規複合施設の供用開始に伴う物件費の増</a:t>
          </a:r>
          <a:r>
            <a:rPr kumimoji="1" lang="ja-JP" altLang="ja-JP" sz="1100">
              <a:solidFill>
                <a:sysClr val="windowText" lastClr="000000"/>
              </a:solidFill>
              <a:effectLst/>
              <a:latin typeface="+mn-lt"/>
              <a:ea typeface="+mn-ea"/>
              <a:cs typeface="+mn-cs"/>
            </a:rPr>
            <a:t>等の要因により、経常収支比率の分子が前年度から</a:t>
          </a:r>
          <a:r>
            <a:rPr kumimoji="1" lang="en-US" altLang="ja-JP" sz="1100">
              <a:solidFill>
                <a:sysClr val="windowText" lastClr="000000"/>
              </a:solidFill>
              <a:effectLst/>
              <a:latin typeface="+mn-lt"/>
              <a:ea typeface="+mn-ea"/>
              <a:cs typeface="+mn-cs"/>
            </a:rPr>
            <a:t>133,653</a:t>
          </a:r>
          <a:r>
            <a:rPr kumimoji="1" lang="ja-JP" altLang="ja-JP" sz="1100">
              <a:solidFill>
                <a:sysClr val="windowText" lastClr="000000"/>
              </a:solidFill>
              <a:effectLst/>
              <a:latin typeface="+mn-lt"/>
              <a:ea typeface="+mn-ea"/>
              <a:cs typeface="+mn-cs"/>
            </a:rPr>
            <a:t>千円の増となったものの、対前年比</a:t>
          </a:r>
          <a:r>
            <a:rPr kumimoji="1" lang="en-US" altLang="ja-JP" sz="1100">
              <a:solidFill>
                <a:sysClr val="windowText" lastClr="000000"/>
              </a:solidFill>
              <a:effectLst/>
              <a:latin typeface="+mn-lt"/>
              <a:ea typeface="+mn-ea"/>
              <a:cs typeface="+mn-cs"/>
            </a:rPr>
            <a:t>3.5</a:t>
          </a:r>
          <a:r>
            <a:rPr kumimoji="1" lang="ja-JP" altLang="ja-JP" sz="1100">
              <a:solidFill>
                <a:sysClr val="windowText" lastClr="000000"/>
              </a:solidFill>
              <a:effectLst/>
              <a:latin typeface="+mn-lt"/>
              <a:ea typeface="+mn-ea"/>
              <a:cs typeface="+mn-cs"/>
            </a:rPr>
            <a:t>％の減となった。なお、合併特例債の償還財源として、計画的に減債基金に積立（</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2,000,363</a:t>
          </a:r>
          <a:r>
            <a:rPr kumimoji="1" lang="ja-JP" altLang="ja-JP" sz="1100">
              <a:solidFill>
                <a:sysClr val="windowText" lastClr="000000"/>
              </a:solidFill>
              <a:effectLst/>
              <a:latin typeface="+mn-lt"/>
              <a:ea typeface="+mn-ea"/>
              <a:cs typeface="+mn-cs"/>
            </a:rPr>
            <a:t>千円）を実施し、合併特例債償還額のうち交付税措置対象外相当額を当該基金の繰入により対応を図っている。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65</xdr:row>
      <xdr:rowOff>22352</xdr:rowOff>
    </xdr:to>
    <xdr:cxnSp macro="">
      <xdr:nvCxnSpPr>
        <xdr:cNvPr id="130" name="直線コネクタ 129"/>
        <xdr:cNvCxnSpPr/>
      </xdr:nvCxnSpPr>
      <xdr:spPr>
        <a:xfrm flipV="1">
          <a:off x="4114800" y="1099769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99568</xdr:rowOff>
    </xdr:to>
    <xdr:cxnSp macro="">
      <xdr:nvCxnSpPr>
        <xdr:cNvPr id="133" name="直線コネクタ 132"/>
        <xdr:cNvCxnSpPr/>
      </xdr:nvCxnSpPr>
      <xdr:spPr>
        <a:xfrm flipV="1">
          <a:off x="3225800" y="111666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99568</xdr:rowOff>
    </xdr:to>
    <xdr:cxnSp macro="">
      <xdr:nvCxnSpPr>
        <xdr:cNvPr id="136" name="直線コネクタ 135"/>
        <xdr:cNvCxnSpPr/>
      </xdr:nvCxnSpPr>
      <xdr:spPr>
        <a:xfrm>
          <a:off x="2336800" y="112293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65</xdr:row>
      <xdr:rowOff>85090</xdr:rowOff>
    </xdr:to>
    <xdr:cxnSp macro="">
      <xdr:nvCxnSpPr>
        <xdr:cNvPr id="139" name="直線コネクタ 138"/>
        <xdr:cNvCxnSpPr/>
      </xdr:nvCxnSpPr>
      <xdr:spPr>
        <a:xfrm>
          <a:off x="1447800" y="111666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9" name="楕円 148"/>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50"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1" name="楕円 150"/>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2" name="テキスト ボックス 151"/>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3" name="楕円 152"/>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4" name="テキスト ボックス 153"/>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5" name="楕円 154"/>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6" name="テキスト ボックス 155"/>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7" name="楕円 156"/>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8" name="テキスト ボックス 157"/>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人件費については、</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月の合併以降</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年間の退職者不補充により</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年度には△</a:t>
          </a:r>
          <a:r>
            <a:rPr kumimoji="1" lang="en-US" altLang="ja-JP" sz="1100">
              <a:solidFill>
                <a:sysClr val="windowText" lastClr="000000"/>
              </a:solidFill>
              <a:effectLst/>
              <a:latin typeface="+mn-lt"/>
              <a:ea typeface="+mn-ea"/>
              <a:cs typeface="+mn-cs"/>
            </a:rPr>
            <a:t>18.7%</a:t>
          </a:r>
          <a:r>
            <a:rPr kumimoji="1" lang="ja-JP" altLang="ja-JP" sz="1100">
              <a:solidFill>
                <a:sysClr val="windowText" lastClr="000000"/>
              </a:solidFill>
              <a:effectLst/>
              <a:latin typeface="+mn-lt"/>
              <a:ea typeface="+mn-ea"/>
              <a:cs typeface="+mn-cs"/>
            </a:rPr>
            <a:t>の職員削減を行ってきたが、事務量の増加や職員年齢構成の高年齢化に伴う新規職員や任期付職員の採用、再任用雇用制度による雇用延長及び会計年度任用職員制度の開始等により増加に転じている。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物件費については、ふるさと寄附金</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年度寄付額 </a:t>
          </a:r>
          <a:r>
            <a:rPr kumimoji="1" lang="en-US" altLang="ja-JP" sz="1100">
              <a:solidFill>
                <a:sysClr val="windowText" lastClr="000000"/>
              </a:solidFill>
              <a:effectLst/>
              <a:latin typeface="+mn-lt"/>
              <a:ea typeface="+mn-ea"/>
              <a:cs typeface="+mn-cs"/>
            </a:rPr>
            <a:t>2,793,864</a:t>
          </a:r>
          <a:r>
            <a:rPr kumimoji="1" lang="ja-JP" altLang="ja-JP" sz="1100">
              <a:solidFill>
                <a:sysClr val="windowText" lastClr="000000"/>
              </a:solidFill>
              <a:effectLst/>
              <a:latin typeface="+mn-lt"/>
              <a:ea typeface="+mn-ea"/>
              <a:cs typeface="+mn-cs"/>
            </a:rPr>
            <a:t>千円、前年度比＋</a:t>
          </a:r>
          <a:r>
            <a:rPr kumimoji="1" lang="en-US" altLang="ja-JP" sz="1100">
              <a:solidFill>
                <a:sysClr val="windowText" lastClr="000000"/>
              </a:solidFill>
              <a:effectLst/>
              <a:latin typeface="+mn-lt"/>
              <a:ea typeface="+mn-ea"/>
              <a:cs typeface="+mn-cs"/>
            </a:rPr>
            <a:t>453,333</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に伴う返礼事務経費等の増により、人口１人当たりの人件費・物件費等決算額は前年度と比べて増となり、各種平均を上回っている。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162824</xdr:rowOff>
    </xdr:from>
    <xdr:to>
      <xdr:col>23</xdr:col>
      <xdr:colOff>133350</xdr:colOff>
      <xdr:row>83</xdr:row>
      <xdr:rowOff>5536</xdr:rowOff>
    </xdr:to>
    <xdr:cxnSp macro="">
      <xdr:nvCxnSpPr>
        <xdr:cNvPr id="190" name="直線コネクタ 189"/>
        <xdr:cNvCxnSpPr/>
      </xdr:nvCxnSpPr>
      <xdr:spPr>
        <a:xfrm flipV="1">
          <a:off x="4953000" y="13707374"/>
          <a:ext cx="0" cy="5285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149063</xdr:rowOff>
    </xdr:from>
    <xdr:ext cx="762000" cy="259045"/>
    <xdr:sp macro="" textlink="">
      <xdr:nvSpPr>
        <xdr:cNvPr id="191" name="人件費・物件費等の状況最小値テキスト"/>
        <xdr:cNvSpPr txBox="1"/>
      </xdr:nvSpPr>
      <xdr:spPr>
        <a:xfrm>
          <a:off x="5041900" y="1420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5536</xdr:rowOff>
    </xdr:from>
    <xdr:to>
      <xdr:col>24</xdr:col>
      <xdr:colOff>12700</xdr:colOff>
      <xdr:row>83</xdr:row>
      <xdr:rowOff>5536</xdr:rowOff>
    </xdr:to>
    <xdr:cxnSp macro="">
      <xdr:nvCxnSpPr>
        <xdr:cNvPr id="192" name="直線コネクタ 191"/>
        <xdr:cNvCxnSpPr/>
      </xdr:nvCxnSpPr>
      <xdr:spPr>
        <a:xfrm>
          <a:off x="4864100" y="1423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77751</xdr:rowOff>
    </xdr:from>
    <xdr:ext cx="762000" cy="259045"/>
    <xdr:sp macro="" textlink="">
      <xdr:nvSpPr>
        <xdr:cNvPr id="193" name="人件費・物件費等の状況最大値テキスト"/>
        <xdr:cNvSpPr txBox="1"/>
      </xdr:nvSpPr>
      <xdr:spPr>
        <a:xfrm>
          <a:off x="5041900" y="1345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162824</xdr:rowOff>
    </xdr:from>
    <xdr:to>
      <xdr:col>24</xdr:col>
      <xdr:colOff>12700</xdr:colOff>
      <xdr:row>79</xdr:row>
      <xdr:rowOff>162824</xdr:rowOff>
    </xdr:to>
    <xdr:cxnSp macro="">
      <xdr:nvCxnSpPr>
        <xdr:cNvPr id="194" name="直線コネクタ 193"/>
        <xdr:cNvCxnSpPr/>
      </xdr:nvCxnSpPr>
      <xdr:spPr>
        <a:xfrm>
          <a:off x="4864100" y="1370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3727</xdr:rowOff>
    </xdr:from>
    <xdr:to>
      <xdr:col>23</xdr:col>
      <xdr:colOff>133350</xdr:colOff>
      <xdr:row>82</xdr:row>
      <xdr:rowOff>120002</xdr:rowOff>
    </xdr:to>
    <xdr:cxnSp macro="">
      <xdr:nvCxnSpPr>
        <xdr:cNvPr id="195" name="直線コネクタ 194"/>
        <xdr:cNvCxnSpPr/>
      </xdr:nvCxnSpPr>
      <xdr:spPr>
        <a:xfrm>
          <a:off x="4114800" y="14062627"/>
          <a:ext cx="838200" cy="1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113650</xdr:rowOff>
    </xdr:from>
    <xdr:ext cx="762000" cy="259045"/>
    <xdr:sp macro="" textlink="">
      <xdr:nvSpPr>
        <xdr:cNvPr id="196" name="人件費・物件費等の状況平均値テキスト"/>
        <xdr:cNvSpPr txBox="1"/>
      </xdr:nvSpPr>
      <xdr:spPr>
        <a:xfrm>
          <a:off x="5041900" y="1365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97123</xdr:rowOff>
    </xdr:from>
    <xdr:to>
      <xdr:col>23</xdr:col>
      <xdr:colOff>184150</xdr:colOff>
      <xdr:row>81</xdr:row>
      <xdr:rowOff>27273</xdr:rowOff>
    </xdr:to>
    <xdr:sp macro="" textlink="">
      <xdr:nvSpPr>
        <xdr:cNvPr id="197" name="フローチャート: 判断 196"/>
        <xdr:cNvSpPr/>
      </xdr:nvSpPr>
      <xdr:spPr>
        <a:xfrm>
          <a:off x="4902200" y="138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11655</xdr:rowOff>
    </xdr:from>
    <xdr:to>
      <xdr:col>19</xdr:col>
      <xdr:colOff>133350</xdr:colOff>
      <xdr:row>82</xdr:row>
      <xdr:rowOff>3727</xdr:rowOff>
    </xdr:to>
    <xdr:cxnSp macro="">
      <xdr:nvCxnSpPr>
        <xdr:cNvPr id="198" name="直線コネクタ 197"/>
        <xdr:cNvCxnSpPr/>
      </xdr:nvCxnSpPr>
      <xdr:spPr>
        <a:xfrm>
          <a:off x="3225800" y="13899105"/>
          <a:ext cx="889000" cy="16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72610</xdr:rowOff>
    </xdr:from>
    <xdr:to>
      <xdr:col>19</xdr:col>
      <xdr:colOff>184150</xdr:colOff>
      <xdr:row>81</xdr:row>
      <xdr:rowOff>2760</xdr:rowOff>
    </xdr:to>
    <xdr:sp macro="" textlink="">
      <xdr:nvSpPr>
        <xdr:cNvPr id="199" name="フローチャート: 判断 198"/>
        <xdr:cNvSpPr/>
      </xdr:nvSpPr>
      <xdr:spPr>
        <a:xfrm>
          <a:off x="4064000" y="137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12937</xdr:rowOff>
    </xdr:from>
    <xdr:ext cx="736600" cy="259045"/>
    <xdr:sp macro="" textlink="">
      <xdr:nvSpPr>
        <xdr:cNvPr id="200" name="テキスト ボックス 199"/>
        <xdr:cNvSpPr txBox="1"/>
      </xdr:nvSpPr>
      <xdr:spPr>
        <a:xfrm>
          <a:off x="3733800" y="13557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11655</xdr:rowOff>
    </xdr:from>
    <xdr:to>
      <xdr:col>15</xdr:col>
      <xdr:colOff>82550</xdr:colOff>
      <xdr:row>89</xdr:row>
      <xdr:rowOff>19084</xdr:rowOff>
    </xdr:to>
    <xdr:cxnSp macro="">
      <xdr:nvCxnSpPr>
        <xdr:cNvPr id="201" name="直線コネクタ 200"/>
        <xdr:cNvCxnSpPr/>
      </xdr:nvCxnSpPr>
      <xdr:spPr>
        <a:xfrm flipV="1">
          <a:off x="2336800" y="13899105"/>
          <a:ext cx="889000" cy="137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38153</xdr:rowOff>
    </xdr:from>
    <xdr:to>
      <xdr:col>15</xdr:col>
      <xdr:colOff>133350</xdr:colOff>
      <xdr:row>80</xdr:row>
      <xdr:rowOff>139753</xdr:rowOff>
    </xdr:to>
    <xdr:sp macro="" textlink="">
      <xdr:nvSpPr>
        <xdr:cNvPr id="202" name="フローチャート: 判断 201"/>
        <xdr:cNvSpPr/>
      </xdr:nvSpPr>
      <xdr:spPr>
        <a:xfrm>
          <a:off x="3175000" y="1375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149930</xdr:rowOff>
    </xdr:from>
    <xdr:ext cx="762000" cy="259045"/>
    <xdr:sp macro="" textlink="">
      <xdr:nvSpPr>
        <xdr:cNvPr id="203" name="テキスト ボックス 202"/>
        <xdr:cNvSpPr txBox="1"/>
      </xdr:nvSpPr>
      <xdr:spPr>
        <a:xfrm>
          <a:off x="2844800" y="135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28291</xdr:rowOff>
    </xdr:from>
    <xdr:to>
      <xdr:col>11</xdr:col>
      <xdr:colOff>31750</xdr:colOff>
      <xdr:row>89</xdr:row>
      <xdr:rowOff>19084</xdr:rowOff>
    </xdr:to>
    <xdr:cxnSp macro="">
      <xdr:nvCxnSpPr>
        <xdr:cNvPr id="204" name="直線コネクタ 203"/>
        <xdr:cNvCxnSpPr/>
      </xdr:nvCxnSpPr>
      <xdr:spPr>
        <a:xfrm>
          <a:off x="1447800" y="14258641"/>
          <a:ext cx="889000" cy="10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38294</xdr:rowOff>
    </xdr:from>
    <xdr:to>
      <xdr:col>11</xdr:col>
      <xdr:colOff>82550</xdr:colOff>
      <xdr:row>80</xdr:row>
      <xdr:rowOff>139894</xdr:rowOff>
    </xdr:to>
    <xdr:sp macro="" textlink="">
      <xdr:nvSpPr>
        <xdr:cNvPr id="205" name="フローチャート: 判断 204"/>
        <xdr:cNvSpPr/>
      </xdr:nvSpPr>
      <xdr:spPr>
        <a:xfrm>
          <a:off x="22860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150071</xdr:rowOff>
    </xdr:from>
    <xdr:ext cx="762000" cy="259045"/>
    <xdr:sp macro="" textlink="">
      <xdr:nvSpPr>
        <xdr:cNvPr id="206" name="テキスト ボックス 205"/>
        <xdr:cNvSpPr txBox="1"/>
      </xdr:nvSpPr>
      <xdr:spPr>
        <a:xfrm>
          <a:off x="1955800" y="135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24692</xdr:rowOff>
    </xdr:from>
    <xdr:to>
      <xdr:col>7</xdr:col>
      <xdr:colOff>31750</xdr:colOff>
      <xdr:row>80</xdr:row>
      <xdr:rowOff>126292</xdr:rowOff>
    </xdr:to>
    <xdr:sp macro="" textlink="">
      <xdr:nvSpPr>
        <xdr:cNvPr id="207" name="フローチャート: 判断 206"/>
        <xdr:cNvSpPr/>
      </xdr:nvSpPr>
      <xdr:spPr>
        <a:xfrm>
          <a:off x="1397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136469</xdr:rowOff>
    </xdr:from>
    <xdr:ext cx="762000" cy="259045"/>
    <xdr:sp macro="" textlink="">
      <xdr:nvSpPr>
        <xdr:cNvPr id="208" name="テキスト ボックス 207"/>
        <xdr:cNvSpPr txBox="1"/>
      </xdr:nvSpPr>
      <xdr:spPr>
        <a:xfrm>
          <a:off x="1066800" y="1350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69202</xdr:rowOff>
    </xdr:from>
    <xdr:to>
      <xdr:col>23</xdr:col>
      <xdr:colOff>184150</xdr:colOff>
      <xdr:row>82</xdr:row>
      <xdr:rowOff>170802</xdr:rowOff>
    </xdr:to>
    <xdr:sp macro="" textlink="">
      <xdr:nvSpPr>
        <xdr:cNvPr id="214" name="楕円 213"/>
        <xdr:cNvSpPr/>
      </xdr:nvSpPr>
      <xdr:spPr>
        <a:xfrm>
          <a:off x="4902200" y="141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136529</xdr:rowOff>
    </xdr:from>
    <xdr:ext cx="762000" cy="259045"/>
    <xdr:sp macro="" textlink="">
      <xdr:nvSpPr>
        <xdr:cNvPr id="215" name="人件費・物件費等の状況該当値テキスト"/>
        <xdr:cNvSpPr txBox="1"/>
      </xdr:nvSpPr>
      <xdr:spPr>
        <a:xfrm>
          <a:off x="5041900" y="1402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124377</xdr:rowOff>
    </xdr:from>
    <xdr:to>
      <xdr:col>19</xdr:col>
      <xdr:colOff>184150</xdr:colOff>
      <xdr:row>82</xdr:row>
      <xdr:rowOff>54527</xdr:rowOff>
    </xdr:to>
    <xdr:sp macro="" textlink="">
      <xdr:nvSpPr>
        <xdr:cNvPr id="216" name="楕円 215"/>
        <xdr:cNvSpPr/>
      </xdr:nvSpPr>
      <xdr:spPr>
        <a:xfrm>
          <a:off x="4064000" y="140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39304</xdr:rowOff>
    </xdr:from>
    <xdr:ext cx="736600" cy="259045"/>
    <xdr:sp macro="" textlink="">
      <xdr:nvSpPr>
        <xdr:cNvPr id="217" name="テキスト ボックス 216"/>
        <xdr:cNvSpPr txBox="1"/>
      </xdr:nvSpPr>
      <xdr:spPr>
        <a:xfrm>
          <a:off x="3733800" y="14098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132305</xdr:rowOff>
    </xdr:from>
    <xdr:to>
      <xdr:col>15</xdr:col>
      <xdr:colOff>133350</xdr:colOff>
      <xdr:row>81</xdr:row>
      <xdr:rowOff>62455</xdr:rowOff>
    </xdr:to>
    <xdr:sp macro="" textlink="">
      <xdr:nvSpPr>
        <xdr:cNvPr id="218" name="楕円 217"/>
        <xdr:cNvSpPr/>
      </xdr:nvSpPr>
      <xdr:spPr>
        <a:xfrm>
          <a:off x="3175000" y="138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47232</xdr:rowOff>
    </xdr:from>
    <xdr:ext cx="762000" cy="259045"/>
    <xdr:sp macro="" textlink="">
      <xdr:nvSpPr>
        <xdr:cNvPr id="219" name="テキスト ボックス 218"/>
        <xdr:cNvSpPr txBox="1"/>
      </xdr:nvSpPr>
      <xdr:spPr>
        <a:xfrm>
          <a:off x="2844800" y="139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139734</xdr:rowOff>
    </xdr:from>
    <xdr:to>
      <xdr:col>11</xdr:col>
      <xdr:colOff>82550</xdr:colOff>
      <xdr:row>89</xdr:row>
      <xdr:rowOff>69884</xdr:rowOff>
    </xdr:to>
    <xdr:sp macro="" textlink="">
      <xdr:nvSpPr>
        <xdr:cNvPr id="220" name="楕円 219"/>
        <xdr:cNvSpPr/>
      </xdr:nvSpPr>
      <xdr:spPr>
        <a:xfrm>
          <a:off x="2286000" y="152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54661</xdr:rowOff>
    </xdr:from>
    <xdr:ext cx="762000" cy="259045"/>
    <xdr:sp macro="" textlink="">
      <xdr:nvSpPr>
        <xdr:cNvPr id="221" name="テキスト ボックス 220"/>
        <xdr:cNvSpPr txBox="1"/>
      </xdr:nvSpPr>
      <xdr:spPr>
        <a:xfrm>
          <a:off x="1955800" y="1531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148941</xdr:rowOff>
    </xdr:from>
    <xdr:to>
      <xdr:col>7</xdr:col>
      <xdr:colOff>31750</xdr:colOff>
      <xdr:row>83</xdr:row>
      <xdr:rowOff>79091</xdr:rowOff>
    </xdr:to>
    <xdr:sp macro="" textlink="">
      <xdr:nvSpPr>
        <xdr:cNvPr id="222" name="楕円 221"/>
        <xdr:cNvSpPr/>
      </xdr:nvSpPr>
      <xdr:spPr>
        <a:xfrm>
          <a:off x="1397000" y="142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63868</xdr:rowOff>
    </xdr:from>
    <xdr:ext cx="762000" cy="259045"/>
    <xdr:sp macro="" textlink="">
      <xdr:nvSpPr>
        <xdr:cNvPr id="223" name="テキスト ボックス 222"/>
        <xdr:cNvSpPr txBox="1"/>
      </xdr:nvSpPr>
      <xdr:spPr>
        <a:xfrm>
          <a:off x="1066800" y="1429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ラスパイレス指数は、前年度と同じとなり、類似団体平均を上回っている。</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年度より人事評価規程を施行し、職務遂行能力、業績による勤務成績を反映した人事管理を行うとともに、職務給原則を徹底するため、給与条例で等級別基準職務表を定義したところである。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4" name="直線コネクタ 253"/>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9" name="直線コネクタ 258"/>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135164</xdr:rowOff>
    </xdr:to>
    <xdr:cxnSp macro="">
      <xdr:nvCxnSpPr>
        <xdr:cNvPr id="262" name="直線コネクタ 261"/>
        <xdr:cNvCxnSpPr/>
      </xdr:nvCxnSpPr>
      <xdr:spPr>
        <a:xfrm>
          <a:off x="15290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48986</xdr:rowOff>
    </xdr:to>
    <xdr:cxnSp macro="">
      <xdr:nvCxnSpPr>
        <xdr:cNvPr id="265" name="直線コネクタ 264"/>
        <xdr:cNvCxnSpPr/>
      </xdr:nvCxnSpPr>
      <xdr:spPr>
        <a:xfrm>
          <a:off x="14401800" y="145015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6" name="フローチャート: 判断 265"/>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7" name="テキスト ボックス 266"/>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151493</xdr:rowOff>
    </xdr:to>
    <xdr:cxnSp macro="">
      <xdr:nvCxnSpPr>
        <xdr:cNvPr id="268" name="直線コネクタ 267"/>
        <xdr:cNvCxnSpPr/>
      </xdr:nvCxnSpPr>
      <xdr:spPr>
        <a:xfrm flipV="1">
          <a:off x="13512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0" name="テキスト ボックス 269"/>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1" name="フローチャート: 判断 270"/>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2" name="テキスト ボックス 271"/>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8" name="楕円 277"/>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9"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0" name="楕円 279"/>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1" name="テキスト ボックス 280"/>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2" name="楕円 281"/>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3" name="テキスト ボックス 282"/>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4" name="楕円 283"/>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5" name="テキスト ボックス 284"/>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合併時の</a:t>
          </a:r>
          <a:r>
            <a:rPr kumimoji="1" lang="en-US" altLang="ja-JP" sz="1100">
              <a:solidFill>
                <a:sysClr val="windowText" lastClr="000000"/>
              </a:solidFill>
              <a:effectLst/>
              <a:latin typeface="+mn-lt"/>
              <a:ea typeface="+mn-ea"/>
              <a:cs typeface="+mn-cs"/>
            </a:rPr>
            <a:t>298</a:t>
          </a:r>
          <a:r>
            <a:rPr kumimoji="1" lang="ja-JP" altLang="ja-JP" sz="1100">
              <a:solidFill>
                <a:sysClr val="windowText" lastClr="000000"/>
              </a:solidFill>
              <a:effectLst/>
              <a:latin typeface="+mn-lt"/>
              <a:ea typeface="+mn-ea"/>
              <a:cs typeface="+mn-cs"/>
            </a:rPr>
            <a:t>人の職員数は、</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保育所の民営化や退職者不補充等により</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年度末で</a:t>
          </a:r>
          <a:r>
            <a:rPr kumimoji="1" lang="en-US" altLang="ja-JP" sz="1100">
              <a:solidFill>
                <a:sysClr val="windowText" lastClr="000000"/>
              </a:solidFill>
              <a:effectLst/>
              <a:latin typeface="+mn-lt"/>
              <a:ea typeface="+mn-ea"/>
              <a:cs typeface="+mn-cs"/>
            </a:rPr>
            <a:t>61</a:t>
          </a:r>
          <a:r>
            <a:rPr kumimoji="1" lang="ja-JP" altLang="ja-JP" sz="1100">
              <a:solidFill>
                <a:sysClr val="windowText" lastClr="000000"/>
              </a:solidFill>
              <a:effectLst/>
              <a:latin typeface="+mn-lt"/>
              <a:ea typeface="+mn-ea"/>
              <a:cs typeface="+mn-cs"/>
            </a:rPr>
            <a:t>人減の</a:t>
          </a:r>
          <a:r>
            <a:rPr kumimoji="1" lang="en-US" altLang="ja-JP" sz="1100">
              <a:solidFill>
                <a:sysClr val="windowText" lastClr="000000"/>
              </a:solidFill>
              <a:effectLst/>
              <a:latin typeface="+mn-lt"/>
              <a:ea typeface="+mn-ea"/>
              <a:cs typeface="+mn-cs"/>
            </a:rPr>
            <a:t>237</a:t>
          </a:r>
          <a:r>
            <a:rPr kumimoji="1" lang="ja-JP" altLang="ja-JP" sz="1100">
              <a:solidFill>
                <a:sysClr val="windowText" lastClr="000000"/>
              </a:solidFill>
              <a:effectLst/>
              <a:latin typeface="+mn-lt"/>
              <a:ea typeface="+mn-ea"/>
              <a:cs typeface="+mn-cs"/>
            </a:rPr>
            <a:t>人となったものの、全国平均、類似団体平均とも上回っている。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学校給食調理業務の民間委託の導入、公営住宅管理の指定管理者制の導入等により、引き続き適正な定員管理を進める一方、年金支給開始年齢の段階的引き上げに伴う再任用雇用者の増加が見込まれる。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9" name="直線コネクタ 318"/>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20"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21" name="直線コネクタ 320"/>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2"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3" name="直線コネクタ 322"/>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54791</xdr:rowOff>
    </xdr:from>
    <xdr:to>
      <xdr:col>81</xdr:col>
      <xdr:colOff>44450</xdr:colOff>
      <xdr:row>62</xdr:row>
      <xdr:rowOff>59962</xdr:rowOff>
    </xdr:to>
    <xdr:cxnSp macro="">
      <xdr:nvCxnSpPr>
        <xdr:cNvPr id="324" name="直線コネクタ 323"/>
        <xdr:cNvCxnSpPr/>
      </xdr:nvCxnSpPr>
      <xdr:spPr>
        <a:xfrm flipV="1">
          <a:off x="16179800" y="10684691"/>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5" name="定員管理の状況平均値テキスト"/>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6" name="フローチャート: 判断 325"/>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59962</xdr:rowOff>
    </xdr:from>
    <xdr:to>
      <xdr:col>77</xdr:col>
      <xdr:colOff>44450</xdr:colOff>
      <xdr:row>62</xdr:row>
      <xdr:rowOff>170271</xdr:rowOff>
    </xdr:to>
    <xdr:cxnSp macro="">
      <xdr:nvCxnSpPr>
        <xdr:cNvPr id="327" name="直線コネクタ 326"/>
        <xdr:cNvCxnSpPr/>
      </xdr:nvCxnSpPr>
      <xdr:spPr>
        <a:xfrm flipV="1">
          <a:off x="15290800" y="10689862"/>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8" name="フローチャート: 判断 327"/>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9" name="テキスト ボックス 328"/>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170271</xdr:rowOff>
    </xdr:from>
    <xdr:to>
      <xdr:col>72</xdr:col>
      <xdr:colOff>203200</xdr:colOff>
      <xdr:row>63</xdr:row>
      <xdr:rowOff>21227</xdr:rowOff>
    </xdr:to>
    <xdr:cxnSp macro="">
      <xdr:nvCxnSpPr>
        <xdr:cNvPr id="330" name="直線コネクタ 329"/>
        <xdr:cNvCxnSpPr/>
      </xdr:nvCxnSpPr>
      <xdr:spPr>
        <a:xfrm flipV="1">
          <a:off x="14401800" y="1080017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31" name="フローチャート: 判断 330"/>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2" name="テキスト ボックス 331"/>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109946</xdr:rowOff>
    </xdr:from>
    <xdr:to>
      <xdr:col>68</xdr:col>
      <xdr:colOff>152400</xdr:colOff>
      <xdr:row>63</xdr:row>
      <xdr:rowOff>21227</xdr:rowOff>
    </xdr:to>
    <xdr:cxnSp macro="">
      <xdr:nvCxnSpPr>
        <xdr:cNvPr id="333" name="直線コネクタ 332"/>
        <xdr:cNvCxnSpPr/>
      </xdr:nvCxnSpPr>
      <xdr:spPr>
        <a:xfrm>
          <a:off x="13512800" y="107398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4" name="フローチャート: 判断 333"/>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5" name="テキスト ボックス 334"/>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6" name="フローチャート: 判断 335"/>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7" name="テキスト ボックス 336"/>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3991</xdr:rowOff>
    </xdr:from>
    <xdr:to>
      <xdr:col>81</xdr:col>
      <xdr:colOff>95250</xdr:colOff>
      <xdr:row>62</xdr:row>
      <xdr:rowOff>105591</xdr:rowOff>
    </xdr:to>
    <xdr:sp macro="" textlink="">
      <xdr:nvSpPr>
        <xdr:cNvPr id="343" name="楕円 342"/>
        <xdr:cNvSpPr/>
      </xdr:nvSpPr>
      <xdr:spPr>
        <a:xfrm>
          <a:off x="16967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147518</xdr:rowOff>
    </xdr:from>
    <xdr:ext cx="762000" cy="259045"/>
    <xdr:sp macro="" textlink="">
      <xdr:nvSpPr>
        <xdr:cNvPr id="344" name="定員管理の状況該当値テキスト"/>
        <xdr:cNvSpPr txBox="1"/>
      </xdr:nvSpPr>
      <xdr:spPr>
        <a:xfrm>
          <a:off x="17106900" y="106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9162</xdr:rowOff>
    </xdr:from>
    <xdr:to>
      <xdr:col>77</xdr:col>
      <xdr:colOff>95250</xdr:colOff>
      <xdr:row>62</xdr:row>
      <xdr:rowOff>110762</xdr:rowOff>
    </xdr:to>
    <xdr:sp macro="" textlink="">
      <xdr:nvSpPr>
        <xdr:cNvPr id="345" name="楕円 344"/>
        <xdr:cNvSpPr/>
      </xdr:nvSpPr>
      <xdr:spPr>
        <a:xfrm>
          <a:off x="16129000" y="10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95539</xdr:rowOff>
    </xdr:from>
    <xdr:ext cx="736600" cy="259045"/>
    <xdr:sp macro="" textlink="">
      <xdr:nvSpPr>
        <xdr:cNvPr id="346" name="テキスト ボックス 345"/>
        <xdr:cNvSpPr txBox="1"/>
      </xdr:nvSpPr>
      <xdr:spPr>
        <a:xfrm>
          <a:off x="15798800" y="1072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119471</xdr:rowOff>
    </xdr:from>
    <xdr:to>
      <xdr:col>73</xdr:col>
      <xdr:colOff>44450</xdr:colOff>
      <xdr:row>63</xdr:row>
      <xdr:rowOff>49621</xdr:rowOff>
    </xdr:to>
    <xdr:sp macro="" textlink="">
      <xdr:nvSpPr>
        <xdr:cNvPr id="347" name="楕円 346"/>
        <xdr:cNvSpPr/>
      </xdr:nvSpPr>
      <xdr:spPr>
        <a:xfrm>
          <a:off x="15240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34398</xdr:rowOff>
    </xdr:from>
    <xdr:ext cx="762000" cy="259045"/>
    <xdr:sp macro="" textlink="">
      <xdr:nvSpPr>
        <xdr:cNvPr id="348" name="テキスト ボックス 347"/>
        <xdr:cNvSpPr txBox="1"/>
      </xdr:nvSpPr>
      <xdr:spPr>
        <a:xfrm>
          <a:off x="14909800" y="1083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141877</xdr:rowOff>
    </xdr:from>
    <xdr:to>
      <xdr:col>68</xdr:col>
      <xdr:colOff>203200</xdr:colOff>
      <xdr:row>63</xdr:row>
      <xdr:rowOff>72027</xdr:rowOff>
    </xdr:to>
    <xdr:sp macro="" textlink="">
      <xdr:nvSpPr>
        <xdr:cNvPr id="349" name="楕円 348"/>
        <xdr:cNvSpPr/>
      </xdr:nvSpPr>
      <xdr:spPr>
        <a:xfrm>
          <a:off x="14351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56804</xdr:rowOff>
    </xdr:from>
    <xdr:ext cx="762000" cy="259045"/>
    <xdr:sp macro="" textlink="">
      <xdr:nvSpPr>
        <xdr:cNvPr id="350" name="テキスト ボックス 349"/>
        <xdr:cNvSpPr txBox="1"/>
      </xdr:nvSpPr>
      <xdr:spPr>
        <a:xfrm>
          <a:off x="14020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59146</xdr:rowOff>
    </xdr:from>
    <xdr:to>
      <xdr:col>64</xdr:col>
      <xdr:colOff>152400</xdr:colOff>
      <xdr:row>62</xdr:row>
      <xdr:rowOff>160746</xdr:rowOff>
    </xdr:to>
    <xdr:sp macro="" textlink="">
      <xdr:nvSpPr>
        <xdr:cNvPr id="351" name="楕円 350"/>
        <xdr:cNvSpPr/>
      </xdr:nvSpPr>
      <xdr:spPr>
        <a:xfrm>
          <a:off x="13462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145523</xdr:rowOff>
    </xdr:from>
    <xdr:ext cx="762000" cy="259045"/>
    <xdr:sp macro="" textlink="">
      <xdr:nvSpPr>
        <xdr:cNvPr id="352" name="テキスト ボックス 351"/>
        <xdr:cNvSpPr txBox="1"/>
      </xdr:nvSpPr>
      <xdr:spPr>
        <a:xfrm>
          <a:off x="13131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標準財政規模</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となった一方</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元利償還金の増及び公債費算入額の減により、</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年度単年で前年度比</a:t>
          </a:r>
          <a:r>
            <a:rPr kumimoji="1" lang="en-US" altLang="ja-JP" sz="1100">
              <a:solidFill>
                <a:sysClr val="windowText" lastClr="000000"/>
              </a:solidFill>
              <a:effectLst/>
              <a:latin typeface="+mn-lt"/>
              <a:ea typeface="+mn-ea"/>
              <a:cs typeface="+mn-cs"/>
            </a:rPr>
            <a:t>0.33018</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減の</a:t>
          </a:r>
          <a:r>
            <a:rPr kumimoji="1" lang="en-US" altLang="ja-JP" sz="1100">
              <a:solidFill>
                <a:sysClr val="windowText" lastClr="000000"/>
              </a:solidFill>
              <a:effectLst/>
              <a:latin typeface="+mn-lt"/>
              <a:ea typeface="+mn-ea"/>
              <a:cs typeface="+mn-cs"/>
            </a:rPr>
            <a:t>9.65067</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となり、</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ヵ年平均では対前年比</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％の減となった。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実質公債費率は全国平均、類似団体平均より高い水準で推移しているが、公債費の償還財源として、積立を行っている減債基金（</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2,000,363</a:t>
          </a:r>
          <a:r>
            <a:rPr kumimoji="1" lang="ja-JP" altLang="ja-JP" sz="1100">
              <a:solidFill>
                <a:sysClr val="windowText" lastClr="000000"/>
              </a:solidFill>
              <a:effectLst/>
              <a:latin typeface="+mn-lt"/>
              <a:ea typeface="+mn-ea"/>
              <a:cs typeface="+mn-cs"/>
            </a:rPr>
            <a:t>千円）から、合併特例債償還額のうち交付税措置対象外相当額の繰入を行い、財源を確保している。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2" name="直線コネクタ 38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6" name="直線コネクタ 38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86541</xdr:rowOff>
    </xdr:from>
    <xdr:to>
      <xdr:col>81</xdr:col>
      <xdr:colOff>44450</xdr:colOff>
      <xdr:row>41</xdr:row>
      <xdr:rowOff>127907</xdr:rowOff>
    </xdr:to>
    <xdr:cxnSp macro="">
      <xdr:nvCxnSpPr>
        <xdr:cNvPr id="387" name="直線コネクタ 386"/>
        <xdr:cNvCxnSpPr/>
      </xdr:nvCxnSpPr>
      <xdr:spPr>
        <a:xfrm flipV="1">
          <a:off x="16179800" y="711599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8" name="公債費負担の状況平均値テキスト"/>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9" name="フローチャート: 判断 388"/>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18506</xdr:rowOff>
    </xdr:to>
    <xdr:cxnSp macro="">
      <xdr:nvCxnSpPr>
        <xdr:cNvPr id="390" name="直線コネクタ 389"/>
        <xdr:cNvCxnSpPr/>
      </xdr:nvCxnSpPr>
      <xdr:spPr>
        <a:xfrm flipV="1">
          <a:off x="15290800" y="71573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91" name="フローチャート: 判断 390"/>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2" name="テキスト ボックス 391"/>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18506</xdr:rowOff>
    </xdr:from>
    <xdr:to>
      <xdr:col>72</xdr:col>
      <xdr:colOff>203200</xdr:colOff>
      <xdr:row>42</xdr:row>
      <xdr:rowOff>80554</xdr:rowOff>
    </xdr:to>
    <xdr:cxnSp macro="">
      <xdr:nvCxnSpPr>
        <xdr:cNvPr id="393" name="直線コネクタ 392"/>
        <xdr:cNvCxnSpPr/>
      </xdr:nvCxnSpPr>
      <xdr:spPr>
        <a:xfrm flipV="1">
          <a:off x="14401800" y="72194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66766</xdr:rowOff>
    </xdr:from>
    <xdr:to>
      <xdr:col>68</xdr:col>
      <xdr:colOff>152400</xdr:colOff>
      <xdr:row>42</xdr:row>
      <xdr:rowOff>80554</xdr:rowOff>
    </xdr:to>
    <xdr:cxnSp macro="">
      <xdr:nvCxnSpPr>
        <xdr:cNvPr id="396" name="直線コネクタ 395"/>
        <xdr:cNvCxnSpPr/>
      </xdr:nvCxnSpPr>
      <xdr:spPr>
        <a:xfrm>
          <a:off x="13512800" y="726766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7" name="フローチャート: 判断 396"/>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8" name="テキスト ボックス 39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9" name="フローチャート: 判断 398"/>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0" name="テキスト ボックス 399"/>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35741</xdr:rowOff>
    </xdr:from>
    <xdr:to>
      <xdr:col>81</xdr:col>
      <xdr:colOff>95250</xdr:colOff>
      <xdr:row>41</xdr:row>
      <xdr:rowOff>137341</xdr:rowOff>
    </xdr:to>
    <xdr:sp macro="" textlink="">
      <xdr:nvSpPr>
        <xdr:cNvPr id="406" name="楕円 405"/>
        <xdr:cNvSpPr/>
      </xdr:nvSpPr>
      <xdr:spPr>
        <a:xfrm>
          <a:off x="169672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7818</xdr:rowOff>
    </xdr:from>
    <xdr:ext cx="762000" cy="259045"/>
    <xdr:sp macro="" textlink="">
      <xdr:nvSpPr>
        <xdr:cNvPr id="407" name="公債費負担の状況該当値テキスト"/>
        <xdr:cNvSpPr txBox="1"/>
      </xdr:nvSpPr>
      <xdr:spPr>
        <a:xfrm>
          <a:off x="17106900" y="70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8" name="楕円 407"/>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9" name="テキスト ボックス 408"/>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139156</xdr:rowOff>
    </xdr:from>
    <xdr:to>
      <xdr:col>73</xdr:col>
      <xdr:colOff>44450</xdr:colOff>
      <xdr:row>42</xdr:row>
      <xdr:rowOff>69306</xdr:rowOff>
    </xdr:to>
    <xdr:sp macro="" textlink="">
      <xdr:nvSpPr>
        <xdr:cNvPr id="410" name="楕円 409"/>
        <xdr:cNvSpPr/>
      </xdr:nvSpPr>
      <xdr:spPr>
        <a:xfrm>
          <a:off x="15240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54083</xdr:rowOff>
    </xdr:from>
    <xdr:ext cx="762000" cy="259045"/>
    <xdr:sp macro="" textlink="">
      <xdr:nvSpPr>
        <xdr:cNvPr id="411" name="テキスト ボックス 410"/>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29754</xdr:rowOff>
    </xdr:from>
    <xdr:to>
      <xdr:col>68</xdr:col>
      <xdr:colOff>203200</xdr:colOff>
      <xdr:row>42</xdr:row>
      <xdr:rowOff>131354</xdr:rowOff>
    </xdr:to>
    <xdr:sp macro="" textlink="">
      <xdr:nvSpPr>
        <xdr:cNvPr id="412" name="楕円 411"/>
        <xdr:cNvSpPr/>
      </xdr:nvSpPr>
      <xdr:spPr>
        <a:xfrm>
          <a:off x="14351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116131</xdr:rowOff>
    </xdr:from>
    <xdr:ext cx="762000" cy="259045"/>
    <xdr:sp macro="" textlink="">
      <xdr:nvSpPr>
        <xdr:cNvPr id="413" name="テキスト ボックス 412"/>
        <xdr:cNvSpPr txBox="1"/>
      </xdr:nvSpPr>
      <xdr:spPr>
        <a:xfrm>
          <a:off x="14020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15966</xdr:rowOff>
    </xdr:from>
    <xdr:to>
      <xdr:col>64</xdr:col>
      <xdr:colOff>152400</xdr:colOff>
      <xdr:row>42</xdr:row>
      <xdr:rowOff>117566</xdr:rowOff>
    </xdr:to>
    <xdr:sp macro="" textlink="">
      <xdr:nvSpPr>
        <xdr:cNvPr id="414" name="楕円 413"/>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102343</xdr:rowOff>
    </xdr:from>
    <xdr:ext cx="762000" cy="259045"/>
    <xdr:sp macro="" textlink="">
      <xdr:nvSpPr>
        <xdr:cNvPr id="415" name="テキスト ボックス 414"/>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地方債残高が対前年度比で</a:t>
          </a:r>
          <a:r>
            <a:rPr kumimoji="1" lang="en-US" altLang="ja-JP" sz="1100">
              <a:solidFill>
                <a:sysClr val="windowText" lastClr="000000"/>
              </a:solidFill>
              <a:effectLst/>
              <a:latin typeface="+mn-lt"/>
              <a:ea typeface="+mn-ea"/>
              <a:cs typeface="+mn-cs"/>
            </a:rPr>
            <a:t>892,237</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った一方</a:t>
          </a:r>
          <a:r>
            <a:rPr kumimoji="1" lang="ja-JP" altLang="ja-JP" sz="1100">
              <a:solidFill>
                <a:sysClr val="windowText" lastClr="000000"/>
              </a:solidFill>
              <a:effectLst/>
              <a:latin typeface="+mn-lt"/>
              <a:ea typeface="+mn-ea"/>
              <a:cs typeface="+mn-cs"/>
            </a:rPr>
            <a:t>、債務負担行為に基づく支出予定額</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対前年度比</a:t>
          </a:r>
          <a:r>
            <a:rPr kumimoji="1" lang="en-US" altLang="ja-JP" sz="1100">
              <a:solidFill>
                <a:sysClr val="windowText" lastClr="000000"/>
              </a:solidFill>
              <a:effectLst/>
              <a:latin typeface="+mn-lt"/>
              <a:ea typeface="+mn-ea"/>
              <a:cs typeface="+mn-cs"/>
            </a:rPr>
            <a:t>2,478,624</a:t>
          </a:r>
          <a:r>
            <a:rPr kumimoji="1" lang="ja-JP" altLang="ja-JP" sz="1100">
              <a:solidFill>
                <a:sysClr val="windowText" lastClr="000000"/>
              </a:solidFill>
              <a:effectLst/>
              <a:latin typeface="+mn-lt"/>
              <a:ea typeface="+mn-ea"/>
              <a:cs typeface="+mn-cs"/>
            </a:rPr>
            <a:t>千円の減となったため、将来負担額が前年度比</a:t>
          </a:r>
          <a:r>
            <a:rPr kumimoji="1" lang="en-US" altLang="ja-JP" sz="1100">
              <a:solidFill>
                <a:sysClr val="windowText" lastClr="000000"/>
              </a:solidFill>
              <a:effectLst/>
              <a:latin typeface="+mn-lt"/>
              <a:ea typeface="+mn-ea"/>
              <a:cs typeface="+mn-cs"/>
            </a:rPr>
            <a:t>1,702,644</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また、充当可能基金額及び充当可能特定歳入額の減に伴い、充当可能財源等</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291,643</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しかし、将来負担額を充当可能財源等が上回ったため、将来負担比率は前年度に引き続き、数値なしとなった。</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4" name="直線コネクタ 443"/>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5"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6" name="直線コネクタ 445"/>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9"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50" name="フローチャート: 判断 449"/>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3" name="フローチャート: 判断 452"/>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4" name="テキスト ボックス 453"/>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130969</xdr:colOff>
      <xdr:row>26</xdr:row>
      <xdr:rowOff>59532</xdr:rowOff>
    </xdr:from>
    <xdr:ext cx="9099176" cy="425758"/>
    <xdr:sp macro="" textlink="">
      <xdr:nvSpPr>
        <xdr:cNvPr id="465" name="テキスト ボックス 464">
          <a:extLst>
            <a:ext uri="{FF2B5EF4-FFF2-40B4-BE49-F238E27FC236}">
              <a16:creationId xmlns:a16="http://schemas.microsoft.com/office/drawing/2014/main" id="{B7833EC5-7802-49C9-93AF-5F55205E114C}"/>
            </a:ext>
          </a:extLst>
        </xdr:cNvPr>
        <xdr:cNvSpPr txBox="1"/>
      </xdr:nvSpPr>
      <xdr:spPr>
        <a:xfrm>
          <a:off x="773907" y="439340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職員数は、</a:t>
          </a:r>
          <a:r>
            <a:rPr kumimoji="1" lang="en-US" altLang="ja-JP" sz="1100">
              <a:solidFill>
                <a:sysClr val="windowText" lastClr="000000"/>
              </a:solidFill>
              <a:effectLst/>
              <a:latin typeface="+mn-lt"/>
              <a:ea typeface="+mn-ea"/>
              <a:cs typeface="+mn-cs"/>
            </a:rPr>
            <a:t>H17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月時点で</a:t>
          </a:r>
          <a:r>
            <a:rPr kumimoji="1" lang="en-US" altLang="ja-JP" sz="1100">
              <a:solidFill>
                <a:sysClr val="windowText" lastClr="000000"/>
              </a:solidFill>
              <a:effectLst/>
              <a:latin typeface="+mn-lt"/>
              <a:ea typeface="+mn-ea"/>
              <a:cs typeface="+mn-cs"/>
            </a:rPr>
            <a:t>298</a:t>
          </a:r>
          <a:r>
            <a:rPr kumimoji="1" lang="ja-JP" altLang="ja-JP" sz="1100">
              <a:solidFill>
                <a:sysClr val="windowText" lastClr="000000"/>
              </a:solidFill>
              <a:effectLst/>
              <a:latin typeface="+mn-lt"/>
              <a:ea typeface="+mn-ea"/>
              <a:cs typeface="+mn-cs"/>
            </a:rPr>
            <a:t>人から</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年度末で</a:t>
          </a:r>
          <a:r>
            <a:rPr kumimoji="1" lang="en-US" altLang="ja-JP" sz="1100">
              <a:solidFill>
                <a:sysClr val="windowText" lastClr="000000"/>
              </a:solidFill>
              <a:effectLst/>
              <a:latin typeface="+mn-lt"/>
              <a:ea typeface="+mn-ea"/>
              <a:cs typeface="+mn-cs"/>
            </a:rPr>
            <a:t>237</a:t>
          </a:r>
          <a:r>
            <a:rPr kumimoji="1" lang="ja-JP" altLang="ja-JP" sz="1100">
              <a:solidFill>
                <a:sysClr val="windowText" lastClr="000000"/>
              </a:solidFill>
              <a:effectLst/>
              <a:latin typeface="+mn-lt"/>
              <a:ea typeface="+mn-ea"/>
              <a:cs typeface="+mn-cs"/>
            </a:rPr>
            <a:t>人となり、退職者不補充の実施等により</a:t>
          </a:r>
          <a:r>
            <a:rPr kumimoji="1" lang="en-US" altLang="ja-JP" sz="1100">
              <a:solidFill>
                <a:sysClr val="windowText" lastClr="000000"/>
              </a:solidFill>
              <a:effectLst/>
              <a:latin typeface="+mn-lt"/>
              <a:ea typeface="+mn-ea"/>
              <a:cs typeface="+mn-cs"/>
            </a:rPr>
            <a:t>61</a:t>
          </a:r>
          <a:r>
            <a:rPr kumimoji="1" lang="ja-JP" altLang="ja-JP" sz="1100">
              <a:solidFill>
                <a:sysClr val="windowText" lastClr="000000"/>
              </a:solidFill>
              <a:effectLst/>
              <a:latin typeface="+mn-lt"/>
              <a:ea typeface="+mn-ea"/>
              <a:cs typeface="+mn-cs"/>
            </a:rPr>
            <a:t>人を削減している。経常一般財源の増により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％の減とな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下回</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と同じとな</a:t>
          </a:r>
          <a:r>
            <a:rPr kumimoji="1" lang="ja-JP" altLang="ja-JP" sz="1100">
              <a:solidFill>
                <a:sysClr val="windowText" lastClr="000000"/>
              </a:solidFill>
              <a:effectLst/>
              <a:latin typeface="+mn-lt"/>
              <a:ea typeface="+mn-ea"/>
              <a:cs typeface="+mn-cs"/>
            </a:rPr>
            <a:t>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今後は、事務量の増加に伴い、新規採用や定年退職者の再任用、会計年度任用職員制度の開始により、増加傾向が予測されるため、保育所民営化や学校給食調理業務委託等の事業の見直しを推進する。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65278</xdr:rowOff>
    </xdr:to>
    <xdr:cxnSp macro="">
      <xdr:nvCxnSpPr>
        <xdr:cNvPr id="64" name="直線コネクタ 63"/>
        <xdr:cNvCxnSpPr/>
      </xdr:nvCxnSpPr>
      <xdr:spPr>
        <a:xfrm flipV="1">
          <a:off x="3987800" y="631291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106426</xdr:rowOff>
    </xdr:to>
    <xdr:cxnSp macro="">
      <xdr:nvCxnSpPr>
        <xdr:cNvPr id="67" name="直線コネクタ 66"/>
        <xdr:cNvCxnSpPr/>
      </xdr:nvCxnSpPr>
      <xdr:spPr>
        <a:xfrm flipV="1">
          <a:off x="3098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106426</xdr:rowOff>
    </xdr:to>
    <xdr:cxnSp macro="">
      <xdr:nvCxnSpPr>
        <xdr:cNvPr id="70" name="直線コネクタ 69"/>
        <xdr:cNvCxnSpPr/>
      </xdr:nvCxnSpPr>
      <xdr:spPr>
        <a:xfrm>
          <a:off x="2209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46990</xdr:rowOff>
    </xdr:to>
    <xdr:cxnSp macro="">
      <xdr:nvCxnSpPr>
        <xdr:cNvPr id="73" name="直線コネクタ 72"/>
        <xdr:cNvCxnSpPr/>
      </xdr:nvCxnSpPr>
      <xdr:spPr>
        <a:xfrm>
          <a:off x="1320800" y="6303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762000" cy="259045"/>
    <xdr:sp macro="" textlink="">
      <xdr:nvSpPr>
        <xdr:cNvPr id="84" name="人件費該当値テキスト"/>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物件費については、前年度比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％の増となったものの、全国平均、類似団体平均とも下回っている。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今後、一部行政業務委託に伴う委託料の増加や、行政事務に係る</a:t>
          </a:r>
          <a:r>
            <a:rPr kumimoji="1" lang="en-US" altLang="ja-JP" sz="1100">
              <a:solidFill>
                <a:sysClr val="windowText" lastClr="000000"/>
              </a:solidFill>
              <a:effectLst/>
              <a:latin typeface="+mn-lt"/>
              <a:ea typeface="+mn-ea"/>
              <a:cs typeface="+mn-cs"/>
            </a:rPr>
            <a:t>PC</a:t>
          </a:r>
          <a:r>
            <a:rPr kumimoji="1" lang="ja-JP" altLang="ja-JP" sz="1100">
              <a:solidFill>
                <a:sysClr val="windowText" lastClr="000000"/>
              </a:solidFill>
              <a:effectLst/>
              <a:latin typeface="+mn-lt"/>
              <a:ea typeface="+mn-ea"/>
              <a:cs typeface="+mn-cs"/>
            </a:rPr>
            <a:t>機器や各種行政事務システムの更新等に伴う費用が見込まれるため、一般財源充当経費の見直し・削減を進める必要がある。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97282</xdr:rowOff>
    </xdr:from>
    <xdr:to>
      <xdr:col>82</xdr:col>
      <xdr:colOff>107950</xdr:colOff>
      <xdr:row>13</xdr:row>
      <xdr:rowOff>133858</xdr:rowOff>
    </xdr:to>
    <xdr:cxnSp macro="">
      <xdr:nvCxnSpPr>
        <xdr:cNvPr id="123" name="直線コネクタ 122"/>
        <xdr:cNvCxnSpPr/>
      </xdr:nvCxnSpPr>
      <xdr:spPr>
        <a:xfrm>
          <a:off x="15671800" y="23261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88138</xdr:rowOff>
    </xdr:from>
    <xdr:to>
      <xdr:col>78</xdr:col>
      <xdr:colOff>69850</xdr:colOff>
      <xdr:row>13</xdr:row>
      <xdr:rowOff>97282</xdr:rowOff>
    </xdr:to>
    <xdr:cxnSp macro="">
      <xdr:nvCxnSpPr>
        <xdr:cNvPr id="126" name="直線コネクタ 125"/>
        <xdr:cNvCxnSpPr/>
      </xdr:nvCxnSpPr>
      <xdr:spPr>
        <a:xfrm>
          <a:off x="14782800" y="2316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143002</xdr:rowOff>
    </xdr:to>
    <xdr:cxnSp macro="">
      <xdr:nvCxnSpPr>
        <xdr:cNvPr id="129" name="直線コネクタ 128"/>
        <xdr:cNvCxnSpPr/>
      </xdr:nvCxnSpPr>
      <xdr:spPr>
        <a:xfrm flipV="1">
          <a:off x="13893800" y="2316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143002</xdr:rowOff>
    </xdr:from>
    <xdr:to>
      <xdr:col>69</xdr:col>
      <xdr:colOff>92075</xdr:colOff>
      <xdr:row>13</xdr:row>
      <xdr:rowOff>170434</xdr:rowOff>
    </xdr:to>
    <xdr:cxnSp macro="">
      <xdr:nvCxnSpPr>
        <xdr:cNvPr id="132" name="直線コネクタ 131"/>
        <xdr:cNvCxnSpPr/>
      </xdr:nvCxnSpPr>
      <xdr:spPr>
        <a:xfrm flipV="1">
          <a:off x="13004800" y="23718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83058</xdr:rowOff>
    </xdr:from>
    <xdr:to>
      <xdr:col>82</xdr:col>
      <xdr:colOff>158750</xdr:colOff>
      <xdr:row>14</xdr:row>
      <xdr:rowOff>13208</xdr:rowOff>
    </xdr:to>
    <xdr:sp macro="" textlink="">
      <xdr:nvSpPr>
        <xdr:cNvPr id="142" name="楕円 141"/>
        <xdr:cNvSpPr/>
      </xdr:nvSpPr>
      <xdr:spPr>
        <a:xfrm>
          <a:off x="164592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99585</xdr:rowOff>
    </xdr:from>
    <xdr:ext cx="762000" cy="259045"/>
    <xdr:sp macro="" textlink="">
      <xdr:nvSpPr>
        <xdr:cNvPr id="143" name="物件費該当値テキスト"/>
        <xdr:cNvSpPr txBox="1"/>
      </xdr:nvSpPr>
      <xdr:spPr>
        <a:xfrm>
          <a:off x="16598900" y="215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46482</xdr:rowOff>
    </xdr:from>
    <xdr:to>
      <xdr:col>78</xdr:col>
      <xdr:colOff>120650</xdr:colOff>
      <xdr:row>13</xdr:row>
      <xdr:rowOff>148082</xdr:rowOff>
    </xdr:to>
    <xdr:sp macro="" textlink="">
      <xdr:nvSpPr>
        <xdr:cNvPr id="144" name="楕円 143"/>
        <xdr:cNvSpPr/>
      </xdr:nvSpPr>
      <xdr:spPr>
        <a:xfrm>
          <a:off x="15621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158259</xdr:rowOff>
    </xdr:from>
    <xdr:ext cx="736600" cy="259045"/>
    <xdr:sp macro="" textlink="">
      <xdr:nvSpPr>
        <xdr:cNvPr id="145" name="テキスト ボックス 144"/>
        <xdr:cNvSpPr txBox="1"/>
      </xdr:nvSpPr>
      <xdr:spPr>
        <a:xfrm>
          <a:off x="15290800" y="204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37338</xdr:rowOff>
    </xdr:from>
    <xdr:to>
      <xdr:col>74</xdr:col>
      <xdr:colOff>31750</xdr:colOff>
      <xdr:row>13</xdr:row>
      <xdr:rowOff>138938</xdr:rowOff>
    </xdr:to>
    <xdr:sp macro="" textlink="">
      <xdr:nvSpPr>
        <xdr:cNvPr id="146" name="楕円 145"/>
        <xdr:cNvSpPr/>
      </xdr:nvSpPr>
      <xdr:spPr>
        <a:xfrm>
          <a:off x="14732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149115</xdr:rowOff>
    </xdr:from>
    <xdr:ext cx="762000" cy="259045"/>
    <xdr:sp macro="" textlink="">
      <xdr:nvSpPr>
        <xdr:cNvPr id="147" name="テキスト ボックス 146"/>
        <xdr:cNvSpPr txBox="1"/>
      </xdr:nvSpPr>
      <xdr:spPr>
        <a:xfrm>
          <a:off x="14401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92202</xdr:rowOff>
    </xdr:from>
    <xdr:to>
      <xdr:col>69</xdr:col>
      <xdr:colOff>142875</xdr:colOff>
      <xdr:row>14</xdr:row>
      <xdr:rowOff>22352</xdr:rowOff>
    </xdr:to>
    <xdr:sp macro="" textlink="">
      <xdr:nvSpPr>
        <xdr:cNvPr id="148" name="楕円 147"/>
        <xdr:cNvSpPr/>
      </xdr:nvSpPr>
      <xdr:spPr>
        <a:xfrm>
          <a:off x="13843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32529</xdr:rowOff>
    </xdr:from>
    <xdr:ext cx="762000" cy="259045"/>
    <xdr:sp macro="" textlink="">
      <xdr:nvSpPr>
        <xdr:cNvPr id="149" name="テキスト ボックス 148"/>
        <xdr:cNvSpPr txBox="1"/>
      </xdr:nvSpPr>
      <xdr:spPr>
        <a:xfrm>
          <a:off x="13512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119634</xdr:rowOff>
    </xdr:from>
    <xdr:to>
      <xdr:col>65</xdr:col>
      <xdr:colOff>53975</xdr:colOff>
      <xdr:row>14</xdr:row>
      <xdr:rowOff>49784</xdr:rowOff>
    </xdr:to>
    <xdr:sp macro="" textlink="">
      <xdr:nvSpPr>
        <xdr:cNvPr id="150" name="楕円 149"/>
        <xdr:cNvSpPr/>
      </xdr:nvSpPr>
      <xdr:spPr>
        <a:xfrm>
          <a:off x="12954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59961</xdr:rowOff>
    </xdr:from>
    <xdr:ext cx="762000" cy="259045"/>
    <xdr:sp macro="" textlink="">
      <xdr:nvSpPr>
        <xdr:cNvPr id="151" name="テキスト ボックス 150"/>
        <xdr:cNvSpPr txBox="1"/>
      </xdr:nvSpPr>
      <xdr:spPr>
        <a:xfrm>
          <a:off x="12623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扶助費全体では、障害介護給付費や障害児給付費、子どものための教育・保育給付費負担金等が年々増加を続けている</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比</a:t>
          </a:r>
          <a:r>
            <a:rPr kumimoji="1" lang="en-US" altLang="ja-JP" sz="1100">
              <a:solidFill>
                <a:sysClr val="windowText" lastClr="000000"/>
              </a:solidFill>
              <a:effectLst/>
              <a:latin typeface="+mn-lt"/>
              <a:ea typeface="+mn-ea"/>
              <a:cs typeface="+mn-cs"/>
            </a:rPr>
            <a:t>1.2</a:t>
          </a:r>
          <a:r>
            <a:rPr kumimoji="1" lang="ja-JP" altLang="en-US" sz="1100">
              <a:solidFill>
                <a:sysClr val="windowText" lastClr="000000"/>
              </a:solidFill>
              <a:effectLst/>
              <a:latin typeface="+mn-lt"/>
              <a:ea typeface="+mn-ea"/>
              <a:cs typeface="+mn-cs"/>
            </a:rPr>
            <a:t>％の増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ったものの</a:t>
          </a:r>
          <a:r>
            <a:rPr kumimoji="1" lang="ja-JP" altLang="ja-JP" sz="1100">
              <a:solidFill>
                <a:sysClr val="windowText" lastClr="000000"/>
              </a:solidFill>
              <a:effectLst/>
              <a:latin typeface="+mn-lt"/>
              <a:ea typeface="+mn-ea"/>
              <a:cs typeface="+mn-cs"/>
            </a:rPr>
            <a:t>、全国平均、類似団体平均とも下回っている。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今後についても、定住促進事業の推進による保育給付費の増や高校生まで拡充している子どもの医療費助成費の増等が見込まれるため、財源確保に努めていく。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56</xdr:row>
      <xdr:rowOff>76200</xdr:rowOff>
    </xdr:to>
    <xdr:cxnSp macro="">
      <xdr:nvCxnSpPr>
        <xdr:cNvPr id="184" name="直線コネクタ 183"/>
        <xdr:cNvCxnSpPr/>
      </xdr:nvCxnSpPr>
      <xdr:spPr>
        <a:xfrm>
          <a:off x="3987800" y="9525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95250</xdr:rowOff>
    </xdr:to>
    <xdr:cxnSp macro="">
      <xdr:nvCxnSpPr>
        <xdr:cNvPr id="187" name="直線コネクタ 186"/>
        <xdr:cNvCxnSpPr/>
      </xdr:nvCxnSpPr>
      <xdr:spPr>
        <a:xfrm>
          <a:off x="3098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95250</xdr:rowOff>
    </xdr:to>
    <xdr:cxnSp macro="">
      <xdr:nvCxnSpPr>
        <xdr:cNvPr id="190" name="直線コネクタ 189"/>
        <xdr:cNvCxnSpPr/>
      </xdr:nvCxnSpPr>
      <xdr:spPr>
        <a:xfrm>
          <a:off x="2209800" y="942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56</xdr:row>
      <xdr:rowOff>0</xdr:rowOff>
    </xdr:to>
    <xdr:cxnSp macro="">
      <xdr:nvCxnSpPr>
        <xdr:cNvPr id="193" name="直線コネクタ 192"/>
        <xdr:cNvCxnSpPr/>
      </xdr:nvCxnSpPr>
      <xdr:spPr>
        <a:xfrm flipV="1">
          <a:off x="1320800" y="9423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3" name="楕円 202"/>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4"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5" name="楕円 204"/>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06" name="テキスト ボックス 205"/>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07" name="楕円 206"/>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08" name="テキスト ボックス 207"/>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9" name="楕円 208"/>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0" name="テキスト ボックス 209"/>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1" name="楕円 210"/>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2" name="テキスト ボックス 211"/>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対前年度比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％の減となったものの、全国平均、類似団体平均を上回っている。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今後、公共施設の維持補修費が増加することが見込まれ、</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策定した公共施設等総合管理計画に基づく計画的な補修や施設の統廃合等の検討が必要であるとともに、特別会計への繰出金についても、国民健康保険税、下水道料金の適正化を検討し、抑制を図る必要があ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42635</xdr:rowOff>
    </xdr:from>
    <xdr:to>
      <xdr:col>82</xdr:col>
      <xdr:colOff>107950</xdr:colOff>
      <xdr:row>59</xdr:row>
      <xdr:rowOff>86178</xdr:rowOff>
    </xdr:to>
    <xdr:cxnSp macro="">
      <xdr:nvCxnSpPr>
        <xdr:cNvPr id="247" name="直線コネクタ 246"/>
        <xdr:cNvCxnSpPr/>
      </xdr:nvCxnSpPr>
      <xdr:spPr>
        <a:xfrm flipV="1">
          <a:off x="15671800" y="10158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59</xdr:row>
      <xdr:rowOff>107950</xdr:rowOff>
    </xdr:to>
    <xdr:cxnSp macro="">
      <xdr:nvCxnSpPr>
        <xdr:cNvPr id="250" name="直線コネクタ 249"/>
        <xdr:cNvCxnSpPr/>
      </xdr:nvCxnSpPr>
      <xdr:spPr>
        <a:xfrm flipV="1">
          <a:off x="14782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64407</xdr:rowOff>
    </xdr:from>
    <xdr:to>
      <xdr:col>73</xdr:col>
      <xdr:colOff>180975</xdr:colOff>
      <xdr:row>59</xdr:row>
      <xdr:rowOff>107950</xdr:rowOff>
    </xdr:to>
    <xdr:cxnSp macro="">
      <xdr:nvCxnSpPr>
        <xdr:cNvPr id="253" name="直線コネクタ 252"/>
        <xdr:cNvCxnSpPr/>
      </xdr:nvCxnSpPr>
      <xdr:spPr>
        <a:xfrm>
          <a:off x="13893800" y="1017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59</xdr:row>
      <xdr:rowOff>64407</xdr:rowOff>
    </xdr:to>
    <xdr:cxnSp macro="">
      <xdr:nvCxnSpPr>
        <xdr:cNvPr id="256" name="直線コネクタ 255"/>
        <xdr:cNvCxnSpPr/>
      </xdr:nvCxnSpPr>
      <xdr:spPr>
        <a:xfrm>
          <a:off x="13004800" y="10038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163285</xdr:rowOff>
    </xdr:from>
    <xdr:to>
      <xdr:col>82</xdr:col>
      <xdr:colOff>158750</xdr:colOff>
      <xdr:row>59</xdr:row>
      <xdr:rowOff>93435</xdr:rowOff>
    </xdr:to>
    <xdr:sp macro="" textlink="">
      <xdr:nvSpPr>
        <xdr:cNvPr id="266" name="楕円 265"/>
        <xdr:cNvSpPr/>
      </xdr:nvSpPr>
      <xdr:spPr>
        <a:xfrm>
          <a:off x="16459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135362</xdr:rowOff>
    </xdr:from>
    <xdr:ext cx="762000" cy="259045"/>
    <xdr:sp macro="" textlink="">
      <xdr:nvSpPr>
        <xdr:cNvPr id="267" name="その他該当値テキスト"/>
        <xdr:cNvSpPr txBox="1"/>
      </xdr:nvSpPr>
      <xdr:spPr>
        <a:xfrm>
          <a:off x="16598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68" name="楕円 267"/>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69" name="テキスト ボックス 268"/>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0" name="楕円 269"/>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1" name="テキスト ボックス 270"/>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2" name="楕円 271"/>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73" name="テキスト ボックス 272"/>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4" name="楕円 273"/>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75" name="テキスト ボックス 274"/>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補助費等については、経常一般財源の増により、対前年度比で</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減と</a:t>
          </a:r>
          <a:r>
            <a:rPr kumimoji="1" lang="ja-JP" altLang="ja-JP" sz="1100">
              <a:solidFill>
                <a:sysClr val="windowText" lastClr="000000"/>
              </a:solidFill>
              <a:effectLst/>
              <a:latin typeface="+mn-lt"/>
              <a:ea typeface="+mn-ea"/>
              <a:cs typeface="+mn-cs"/>
            </a:rPr>
            <a:t>なった。全国平均は上回っているものの、類似団体平均は下回っている。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今後、一般廃棄物処理施設の建替事業に伴い、さらに増加傾向に転じる見込であるため、各種団体への補助の必要性を含め検証を行っていく。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136144</xdr:rowOff>
    </xdr:to>
    <xdr:cxnSp macro="">
      <xdr:nvCxnSpPr>
        <xdr:cNvPr id="305" name="直線コネクタ 304"/>
        <xdr:cNvCxnSpPr/>
      </xdr:nvCxnSpPr>
      <xdr:spPr>
        <a:xfrm flipV="1">
          <a:off x="15671800" y="62809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136144</xdr:rowOff>
    </xdr:to>
    <xdr:cxnSp macro="">
      <xdr:nvCxnSpPr>
        <xdr:cNvPr id="308" name="直線コネクタ 307"/>
        <xdr:cNvCxnSpPr/>
      </xdr:nvCxnSpPr>
      <xdr:spPr>
        <a:xfrm>
          <a:off x="14782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46990</xdr:rowOff>
    </xdr:to>
    <xdr:cxnSp macro="">
      <xdr:nvCxnSpPr>
        <xdr:cNvPr id="311" name="直線コネクタ 310"/>
        <xdr:cNvCxnSpPr/>
      </xdr:nvCxnSpPr>
      <xdr:spPr>
        <a:xfrm flipV="1">
          <a:off x="13893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88138</xdr:rowOff>
    </xdr:to>
    <xdr:cxnSp macro="">
      <xdr:nvCxnSpPr>
        <xdr:cNvPr id="314" name="直線コネクタ 313"/>
        <xdr:cNvCxnSpPr/>
      </xdr:nvCxnSpPr>
      <xdr:spPr>
        <a:xfrm flipV="1">
          <a:off x="13004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4" name="楕円 323"/>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5"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6" name="楕円 325"/>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7" name="テキスト ボックス 326"/>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8" name="楕円 327"/>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9" name="テキスト ボックス 328"/>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0" name="楕円 329"/>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1" name="テキスト ボックス 330"/>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2" name="楕円 331"/>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3" name="テキスト ボックス 332"/>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合併特例債を活用した事業の推進等に伴い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全国平均、類似団体平均を上回っている。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年度においては、償還額の減や経常一般財源の増等により、対前年度比</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なお、合併特例債の償還財源として、交付税措置対象外相当額を減債基金から繰入を行う一方、財政計画に基づき積立も行っている。（</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2,000,363</a:t>
          </a:r>
          <a:r>
            <a:rPr kumimoji="1" lang="ja-JP" altLang="ja-JP" sz="1100">
              <a:solidFill>
                <a:sysClr val="windowText" lastClr="000000"/>
              </a:solidFill>
              <a:effectLst/>
              <a:latin typeface="+mn-lt"/>
              <a:ea typeface="+mn-ea"/>
              <a:cs typeface="+mn-cs"/>
            </a:rPr>
            <a:t>千円）</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24130</xdr:rowOff>
    </xdr:to>
    <xdr:cxnSp macro="">
      <xdr:nvCxnSpPr>
        <xdr:cNvPr id="363" name="直線コネクタ 362"/>
        <xdr:cNvCxnSpPr/>
      </xdr:nvCxnSpPr>
      <xdr:spPr>
        <a:xfrm flipV="1">
          <a:off x="3987800" y="134772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60706</xdr:rowOff>
    </xdr:to>
    <xdr:cxnSp macro="">
      <xdr:nvCxnSpPr>
        <xdr:cNvPr id="366" name="直線コネクタ 365"/>
        <xdr:cNvCxnSpPr/>
      </xdr:nvCxnSpPr>
      <xdr:spPr>
        <a:xfrm flipV="1">
          <a:off x="3098800" y="135686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60706</xdr:rowOff>
    </xdr:to>
    <xdr:cxnSp macro="">
      <xdr:nvCxnSpPr>
        <xdr:cNvPr id="369" name="直線コネクタ 368"/>
        <xdr:cNvCxnSpPr/>
      </xdr:nvCxnSpPr>
      <xdr:spPr>
        <a:xfrm>
          <a:off x="2209800" y="13586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42418</xdr:rowOff>
    </xdr:to>
    <xdr:cxnSp macro="">
      <xdr:nvCxnSpPr>
        <xdr:cNvPr id="372" name="直線コネクタ 371"/>
        <xdr:cNvCxnSpPr/>
      </xdr:nvCxnSpPr>
      <xdr:spPr>
        <a:xfrm>
          <a:off x="1320800" y="135549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2" name="楕円 381"/>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3"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84" name="楕円 383"/>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85" name="テキスト ボックス 384"/>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xdr:rowOff>
    </xdr:from>
    <xdr:to>
      <xdr:col>15</xdr:col>
      <xdr:colOff>149225</xdr:colOff>
      <xdr:row>79</xdr:row>
      <xdr:rowOff>111506</xdr:rowOff>
    </xdr:to>
    <xdr:sp macro="" textlink="">
      <xdr:nvSpPr>
        <xdr:cNvPr id="386" name="楕円 385"/>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96283</xdr:rowOff>
    </xdr:from>
    <xdr:ext cx="762000" cy="259045"/>
    <xdr:sp macro="" textlink="">
      <xdr:nvSpPr>
        <xdr:cNvPr id="387" name="テキスト ボックス 386"/>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88" name="楕円 387"/>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89" name="テキスト ボックス 388"/>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90" name="楕円 389"/>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91" name="テキスト ボックス 390"/>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対前年度比</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％の減となり、全国平均、類似団体平均ともに下回っている。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今後、国民健康保険事業の広域化に伴う赤字解消支援としての繰出、下水道事業における建設費繰出等について増加が見込まれる。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また、今後は普通交付税が一本算定となるため、財政調整基金繰入による財源調整が見込まれ、将来の財政状況を見据えた財政運営が必要である。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77</xdr:row>
      <xdr:rowOff>115570</xdr:rowOff>
    </xdr:to>
    <xdr:cxnSp macro="">
      <xdr:nvCxnSpPr>
        <xdr:cNvPr id="424" name="直線コネクタ 423"/>
        <xdr:cNvCxnSpPr/>
      </xdr:nvCxnSpPr>
      <xdr:spPr>
        <a:xfrm flipV="1">
          <a:off x="15671800" y="132600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146050</xdr:rowOff>
    </xdr:to>
    <xdr:cxnSp macro="">
      <xdr:nvCxnSpPr>
        <xdr:cNvPr id="427" name="直線コネクタ 426"/>
        <xdr:cNvCxnSpPr/>
      </xdr:nvCxnSpPr>
      <xdr:spPr>
        <a:xfrm flipV="1">
          <a:off x="14782800" y="1331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77</xdr:row>
      <xdr:rowOff>149861</xdr:rowOff>
    </xdr:to>
    <xdr:cxnSp macro="">
      <xdr:nvCxnSpPr>
        <xdr:cNvPr id="430" name="直線コネクタ 429"/>
        <xdr:cNvCxnSpPr/>
      </xdr:nvCxnSpPr>
      <xdr:spPr>
        <a:xfrm flipV="1">
          <a:off x="13893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77</xdr:row>
      <xdr:rowOff>149861</xdr:rowOff>
    </xdr:to>
    <xdr:cxnSp macro="">
      <xdr:nvCxnSpPr>
        <xdr:cNvPr id="433" name="直線コネクタ 432"/>
        <xdr:cNvCxnSpPr/>
      </xdr:nvCxnSpPr>
      <xdr:spPr>
        <a:xfrm>
          <a:off x="13004800" y="13328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43" name="楕円 442"/>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24147</xdr:rowOff>
    </xdr:from>
    <xdr:ext cx="762000" cy="259045"/>
    <xdr:sp macro="" textlink="">
      <xdr:nvSpPr>
        <xdr:cNvPr id="444"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5" name="楕円 444"/>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6" name="テキスト ボックス 445"/>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47" name="楕円 446"/>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35577</xdr:rowOff>
    </xdr:from>
    <xdr:ext cx="762000" cy="259045"/>
    <xdr:sp macro="" textlink="">
      <xdr:nvSpPr>
        <xdr:cNvPr id="448" name="テキスト ボックス 447"/>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49" name="楕円 448"/>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50" name="テキスト ボックス 449"/>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76200</xdr:rowOff>
    </xdr:from>
    <xdr:to>
      <xdr:col>65</xdr:col>
      <xdr:colOff>53975</xdr:colOff>
      <xdr:row>78</xdr:row>
      <xdr:rowOff>6350</xdr:rowOff>
    </xdr:to>
    <xdr:sp macro="" textlink="">
      <xdr:nvSpPr>
        <xdr:cNvPr id="451" name="楕円 450"/>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16527</xdr:rowOff>
    </xdr:from>
    <xdr:ext cx="762000" cy="259045"/>
    <xdr:sp macro="" textlink="">
      <xdr:nvSpPr>
        <xdr:cNvPr id="452" name="テキスト ボックス 451"/>
        <xdr:cNvSpPr txBox="1"/>
      </xdr:nvSpPr>
      <xdr:spPr>
        <a:xfrm>
          <a:off x="12623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168943</xdr:rowOff>
    </xdr:from>
    <xdr:to>
      <xdr:col>29</xdr:col>
      <xdr:colOff>127000</xdr:colOff>
      <xdr:row>16</xdr:row>
      <xdr:rowOff>23259</xdr:rowOff>
    </xdr:to>
    <xdr:cxnSp macro="">
      <xdr:nvCxnSpPr>
        <xdr:cNvPr id="52" name="直線コネクタ 51"/>
        <xdr:cNvCxnSpPr/>
      </xdr:nvCxnSpPr>
      <xdr:spPr bwMode="auto">
        <a:xfrm>
          <a:off x="5003800" y="2788318"/>
          <a:ext cx="647700" cy="2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54512</xdr:rowOff>
    </xdr:from>
    <xdr:to>
      <xdr:col>26</xdr:col>
      <xdr:colOff>50800</xdr:colOff>
      <xdr:row>15</xdr:row>
      <xdr:rowOff>168943</xdr:rowOff>
    </xdr:to>
    <xdr:cxnSp macro="">
      <xdr:nvCxnSpPr>
        <xdr:cNvPr id="55" name="直線コネクタ 54"/>
        <xdr:cNvCxnSpPr/>
      </xdr:nvCxnSpPr>
      <xdr:spPr bwMode="auto">
        <a:xfrm>
          <a:off x="4305300" y="2673887"/>
          <a:ext cx="698500" cy="11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54512</xdr:rowOff>
    </xdr:from>
    <xdr:to>
      <xdr:col>22</xdr:col>
      <xdr:colOff>114300</xdr:colOff>
      <xdr:row>15</xdr:row>
      <xdr:rowOff>79903</xdr:rowOff>
    </xdr:to>
    <xdr:cxnSp macro="">
      <xdr:nvCxnSpPr>
        <xdr:cNvPr id="58" name="直線コネクタ 57"/>
        <xdr:cNvCxnSpPr/>
      </xdr:nvCxnSpPr>
      <xdr:spPr bwMode="auto">
        <a:xfrm flipV="1">
          <a:off x="3606800" y="2673887"/>
          <a:ext cx="698500" cy="2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79903</xdr:rowOff>
    </xdr:from>
    <xdr:to>
      <xdr:col>18</xdr:col>
      <xdr:colOff>177800</xdr:colOff>
      <xdr:row>16</xdr:row>
      <xdr:rowOff>12025</xdr:rowOff>
    </xdr:to>
    <xdr:cxnSp macro="">
      <xdr:nvCxnSpPr>
        <xdr:cNvPr id="61" name="直線コネクタ 60"/>
        <xdr:cNvCxnSpPr/>
      </xdr:nvCxnSpPr>
      <xdr:spPr bwMode="auto">
        <a:xfrm flipV="1">
          <a:off x="2908300" y="2699278"/>
          <a:ext cx="698500" cy="10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143909</xdr:rowOff>
    </xdr:from>
    <xdr:to>
      <xdr:col>29</xdr:col>
      <xdr:colOff>177800</xdr:colOff>
      <xdr:row>16</xdr:row>
      <xdr:rowOff>74059</xdr:rowOff>
    </xdr:to>
    <xdr:sp macro="" textlink="">
      <xdr:nvSpPr>
        <xdr:cNvPr id="71" name="楕円 70"/>
        <xdr:cNvSpPr/>
      </xdr:nvSpPr>
      <xdr:spPr bwMode="auto">
        <a:xfrm>
          <a:off x="5600700" y="276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160436</xdr:rowOff>
    </xdr:from>
    <xdr:ext cx="762000" cy="259045"/>
    <xdr:sp macro="" textlink="">
      <xdr:nvSpPr>
        <xdr:cNvPr id="72" name="人口1人当たり決算額の推移該当値テキスト130"/>
        <xdr:cNvSpPr txBox="1"/>
      </xdr:nvSpPr>
      <xdr:spPr>
        <a:xfrm>
          <a:off x="5740400" y="260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118143</xdr:rowOff>
    </xdr:from>
    <xdr:to>
      <xdr:col>26</xdr:col>
      <xdr:colOff>101600</xdr:colOff>
      <xdr:row>16</xdr:row>
      <xdr:rowOff>48293</xdr:rowOff>
    </xdr:to>
    <xdr:sp macro="" textlink="">
      <xdr:nvSpPr>
        <xdr:cNvPr id="73" name="楕円 72"/>
        <xdr:cNvSpPr/>
      </xdr:nvSpPr>
      <xdr:spPr bwMode="auto">
        <a:xfrm>
          <a:off x="4953000" y="273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58470</xdr:rowOff>
    </xdr:from>
    <xdr:ext cx="736600" cy="259045"/>
    <xdr:sp macro="" textlink="">
      <xdr:nvSpPr>
        <xdr:cNvPr id="74" name="テキスト ボックス 73"/>
        <xdr:cNvSpPr txBox="1"/>
      </xdr:nvSpPr>
      <xdr:spPr>
        <a:xfrm>
          <a:off x="4622800" y="250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3712</xdr:rowOff>
    </xdr:from>
    <xdr:to>
      <xdr:col>22</xdr:col>
      <xdr:colOff>165100</xdr:colOff>
      <xdr:row>15</xdr:row>
      <xdr:rowOff>105312</xdr:rowOff>
    </xdr:to>
    <xdr:sp macro="" textlink="">
      <xdr:nvSpPr>
        <xdr:cNvPr id="75" name="楕円 74"/>
        <xdr:cNvSpPr/>
      </xdr:nvSpPr>
      <xdr:spPr bwMode="auto">
        <a:xfrm>
          <a:off x="4254500" y="262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115489</xdr:rowOff>
    </xdr:from>
    <xdr:ext cx="762000" cy="259045"/>
    <xdr:sp macro="" textlink="">
      <xdr:nvSpPr>
        <xdr:cNvPr id="76" name="テキスト ボックス 75"/>
        <xdr:cNvSpPr txBox="1"/>
      </xdr:nvSpPr>
      <xdr:spPr>
        <a:xfrm>
          <a:off x="3924300" y="239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29103</xdr:rowOff>
    </xdr:from>
    <xdr:to>
      <xdr:col>19</xdr:col>
      <xdr:colOff>38100</xdr:colOff>
      <xdr:row>15</xdr:row>
      <xdr:rowOff>130703</xdr:rowOff>
    </xdr:to>
    <xdr:sp macro="" textlink="">
      <xdr:nvSpPr>
        <xdr:cNvPr id="77" name="楕円 76"/>
        <xdr:cNvSpPr/>
      </xdr:nvSpPr>
      <xdr:spPr bwMode="auto">
        <a:xfrm>
          <a:off x="3556000" y="26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140880</xdr:rowOff>
    </xdr:from>
    <xdr:ext cx="762000" cy="259045"/>
    <xdr:sp macro="" textlink="">
      <xdr:nvSpPr>
        <xdr:cNvPr id="78" name="テキスト ボックス 77"/>
        <xdr:cNvSpPr txBox="1"/>
      </xdr:nvSpPr>
      <xdr:spPr>
        <a:xfrm>
          <a:off x="3225800" y="24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132675</xdr:rowOff>
    </xdr:from>
    <xdr:to>
      <xdr:col>15</xdr:col>
      <xdr:colOff>101600</xdr:colOff>
      <xdr:row>16</xdr:row>
      <xdr:rowOff>62825</xdr:rowOff>
    </xdr:to>
    <xdr:sp macro="" textlink="">
      <xdr:nvSpPr>
        <xdr:cNvPr id="79" name="楕円 78"/>
        <xdr:cNvSpPr/>
      </xdr:nvSpPr>
      <xdr:spPr bwMode="auto">
        <a:xfrm>
          <a:off x="2857500" y="275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73002</xdr:rowOff>
    </xdr:from>
    <xdr:ext cx="762000" cy="259045"/>
    <xdr:sp macro="" textlink="">
      <xdr:nvSpPr>
        <xdr:cNvPr id="80" name="テキスト ボックス 79"/>
        <xdr:cNvSpPr txBox="1"/>
      </xdr:nvSpPr>
      <xdr:spPr>
        <a:xfrm>
          <a:off x="2527300" y="25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97910</xdr:rowOff>
    </xdr:from>
    <xdr:to>
      <xdr:col>29</xdr:col>
      <xdr:colOff>127000</xdr:colOff>
      <xdr:row>35</xdr:row>
      <xdr:rowOff>144335</xdr:rowOff>
    </xdr:to>
    <xdr:cxnSp macro="">
      <xdr:nvCxnSpPr>
        <xdr:cNvPr id="113" name="直線コネクタ 112"/>
        <xdr:cNvCxnSpPr/>
      </xdr:nvCxnSpPr>
      <xdr:spPr bwMode="auto">
        <a:xfrm flipV="1">
          <a:off x="5003800" y="6708260"/>
          <a:ext cx="647700" cy="46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144335</xdr:rowOff>
    </xdr:from>
    <xdr:to>
      <xdr:col>26</xdr:col>
      <xdr:colOff>50800</xdr:colOff>
      <xdr:row>35</xdr:row>
      <xdr:rowOff>158338</xdr:rowOff>
    </xdr:to>
    <xdr:cxnSp macro="">
      <xdr:nvCxnSpPr>
        <xdr:cNvPr id="116" name="直線コネクタ 115"/>
        <xdr:cNvCxnSpPr/>
      </xdr:nvCxnSpPr>
      <xdr:spPr bwMode="auto">
        <a:xfrm flipV="1">
          <a:off x="4305300" y="6754685"/>
          <a:ext cx="698500" cy="1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63106</xdr:rowOff>
    </xdr:from>
    <xdr:to>
      <xdr:col>22</xdr:col>
      <xdr:colOff>114300</xdr:colOff>
      <xdr:row>35</xdr:row>
      <xdr:rowOff>158338</xdr:rowOff>
    </xdr:to>
    <xdr:cxnSp macro="">
      <xdr:nvCxnSpPr>
        <xdr:cNvPr id="119" name="直線コネクタ 118"/>
        <xdr:cNvCxnSpPr/>
      </xdr:nvCxnSpPr>
      <xdr:spPr bwMode="auto">
        <a:xfrm>
          <a:off x="3606800" y="6673456"/>
          <a:ext cx="698500" cy="95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44761</xdr:rowOff>
    </xdr:from>
    <xdr:to>
      <xdr:col>18</xdr:col>
      <xdr:colOff>177800</xdr:colOff>
      <xdr:row>35</xdr:row>
      <xdr:rowOff>63106</xdr:rowOff>
    </xdr:to>
    <xdr:cxnSp macro="">
      <xdr:nvCxnSpPr>
        <xdr:cNvPr id="122" name="直線コネクタ 121"/>
        <xdr:cNvCxnSpPr/>
      </xdr:nvCxnSpPr>
      <xdr:spPr bwMode="auto">
        <a:xfrm>
          <a:off x="2908300" y="6655111"/>
          <a:ext cx="698500" cy="18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47110</xdr:rowOff>
    </xdr:from>
    <xdr:to>
      <xdr:col>29</xdr:col>
      <xdr:colOff>177800</xdr:colOff>
      <xdr:row>35</xdr:row>
      <xdr:rowOff>148710</xdr:rowOff>
    </xdr:to>
    <xdr:sp macro="" textlink="">
      <xdr:nvSpPr>
        <xdr:cNvPr id="132" name="楕円 131"/>
        <xdr:cNvSpPr/>
      </xdr:nvSpPr>
      <xdr:spPr bwMode="auto">
        <a:xfrm>
          <a:off x="5600700" y="665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235087</xdr:rowOff>
    </xdr:from>
    <xdr:ext cx="762000" cy="259045"/>
    <xdr:sp macro="" textlink="">
      <xdr:nvSpPr>
        <xdr:cNvPr id="133" name="人口1人当たり決算額の推移該当値テキスト445"/>
        <xdr:cNvSpPr txBox="1"/>
      </xdr:nvSpPr>
      <xdr:spPr>
        <a:xfrm>
          <a:off x="5740400" y="65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93535</xdr:rowOff>
    </xdr:from>
    <xdr:to>
      <xdr:col>26</xdr:col>
      <xdr:colOff>101600</xdr:colOff>
      <xdr:row>35</xdr:row>
      <xdr:rowOff>195135</xdr:rowOff>
    </xdr:to>
    <xdr:sp macro="" textlink="">
      <xdr:nvSpPr>
        <xdr:cNvPr id="134" name="楕円 133"/>
        <xdr:cNvSpPr/>
      </xdr:nvSpPr>
      <xdr:spPr bwMode="auto">
        <a:xfrm>
          <a:off x="4953000" y="670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205312</xdr:rowOff>
    </xdr:from>
    <xdr:ext cx="736600" cy="259045"/>
    <xdr:sp macro="" textlink="">
      <xdr:nvSpPr>
        <xdr:cNvPr id="135" name="テキスト ボックス 134"/>
        <xdr:cNvSpPr txBox="1"/>
      </xdr:nvSpPr>
      <xdr:spPr>
        <a:xfrm>
          <a:off x="4622800" y="647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107538</xdr:rowOff>
    </xdr:from>
    <xdr:to>
      <xdr:col>22</xdr:col>
      <xdr:colOff>165100</xdr:colOff>
      <xdr:row>35</xdr:row>
      <xdr:rowOff>209138</xdr:rowOff>
    </xdr:to>
    <xdr:sp macro="" textlink="">
      <xdr:nvSpPr>
        <xdr:cNvPr id="136" name="楕円 135"/>
        <xdr:cNvSpPr/>
      </xdr:nvSpPr>
      <xdr:spPr bwMode="auto">
        <a:xfrm>
          <a:off x="4254500" y="671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219315</xdr:rowOff>
    </xdr:from>
    <xdr:ext cx="762000" cy="259045"/>
    <xdr:sp macro="" textlink="">
      <xdr:nvSpPr>
        <xdr:cNvPr id="137" name="テキスト ボックス 136"/>
        <xdr:cNvSpPr txBox="1"/>
      </xdr:nvSpPr>
      <xdr:spPr>
        <a:xfrm>
          <a:off x="3924300" y="648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12306</xdr:rowOff>
    </xdr:from>
    <xdr:to>
      <xdr:col>19</xdr:col>
      <xdr:colOff>38100</xdr:colOff>
      <xdr:row>35</xdr:row>
      <xdr:rowOff>113906</xdr:rowOff>
    </xdr:to>
    <xdr:sp macro="" textlink="">
      <xdr:nvSpPr>
        <xdr:cNvPr id="138" name="楕円 137"/>
        <xdr:cNvSpPr/>
      </xdr:nvSpPr>
      <xdr:spPr bwMode="auto">
        <a:xfrm>
          <a:off x="3556000" y="662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124083</xdr:rowOff>
    </xdr:from>
    <xdr:ext cx="762000" cy="259045"/>
    <xdr:sp macro="" textlink="">
      <xdr:nvSpPr>
        <xdr:cNvPr id="139" name="テキスト ボックス 138"/>
        <xdr:cNvSpPr txBox="1"/>
      </xdr:nvSpPr>
      <xdr:spPr>
        <a:xfrm>
          <a:off x="3225800" y="639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336861</xdr:rowOff>
    </xdr:from>
    <xdr:to>
      <xdr:col>15</xdr:col>
      <xdr:colOff>101600</xdr:colOff>
      <xdr:row>35</xdr:row>
      <xdr:rowOff>95561</xdr:rowOff>
    </xdr:to>
    <xdr:sp macro="" textlink="">
      <xdr:nvSpPr>
        <xdr:cNvPr id="140" name="楕円 139"/>
        <xdr:cNvSpPr/>
      </xdr:nvSpPr>
      <xdr:spPr bwMode="auto">
        <a:xfrm>
          <a:off x="2857500" y="660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105738</xdr:rowOff>
    </xdr:from>
    <xdr:ext cx="762000" cy="259045"/>
    <xdr:sp macro="" textlink="">
      <xdr:nvSpPr>
        <xdr:cNvPr id="141" name="テキスト ボックス 140"/>
        <xdr:cNvSpPr txBox="1"/>
      </xdr:nvSpPr>
      <xdr:spPr>
        <a:xfrm>
          <a:off x="2527300" y="637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120364</xdr:rowOff>
    </xdr:from>
    <xdr:to>
      <xdr:col>24</xdr:col>
      <xdr:colOff>63500</xdr:colOff>
      <xdr:row>34</xdr:row>
      <xdr:rowOff>154064</xdr:rowOff>
    </xdr:to>
    <xdr:cxnSp macro="">
      <xdr:nvCxnSpPr>
        <xdr:cNvPr id="61" name="直線コネクタ 60"/>
        <xdr:cNvCxnSpPr/>
      </xdr:nvCxnSpPr>
      <xdr:spPr>
        <a:xfrm>
          <a:off x="3797300" y="5949664"/>
          <a:ext cx="838200" cy="3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120364</xdr:rowOff>
    </xdr:from>
    <xdr:to>
      <xdr:col>19</xdr:col>
      <xdr:colOff>177800</xdr:colOff>
      <xdr:row>34</xdr:row>
      <xdr:rowOff>146101</xdr:rowOff>
    </xdr:to>
    <xdr:cxnSp macro="">
      <xdr:nvCxnSpPr>
        <xdr:cNvPr id="64" name="直線コネクタ 63"/>
        <xdr:cNvCxnSpPr/>
      </xdr:nvCxnSpPr>
      <xdr:spPr>
        <a:xfrm flipV="1">
          <a:off x="2908300" y="5949664"/>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146101</xdr:rowOff>
    </xdr:from>
    <xdr:to>
      <xdr:col>15</xdr:col>
      <xdr:colOff>50800</xdr:colOff>
      <xdr:row>35</xdr:row>
      <xdr:rowOff>15570</xdr:rowOff>
    </xdr:to>
    <xdr:cxnSp macro="">
      <xdr:nvCxnSpPr>
        <xdr:cNvPr id="67" name="直線コネクタ 66"/>
        <xdr:cNvCxnSpPr/>
      </xdr:nvCxnSpPr>
      <xdr:spPr>
        <a:xfrm flipV="1">
          <a:off x="2019300" y="5975401"/>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15570</xdr:rowOff>
    </xdr:from>
    <xdr:to>
      <xdr:col>10</xdr:col>
      <xdr:colOff>114300</xdr:colOff>
      <xdr:row>35</xdr:row>
      <xdr:rowOff>156540</xdr:rowOff>
    </xdr:to>
    <xdr:cxnSp macro="">
      <xdr:nvCxnSpPr>
        <xdr:cNvPr id="70" name="直線コネクタ 69"/>
        <xdr:cNvCxnSpPr/>
      </xdr:nvCxnSpPr>
      <xdr:spPr>
        <a:xfrm flipV="1">
          <a:off x="1130300" y="601632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103264</xdr:rowOff>
    </xdr:from>
    <xdr:to>
      <xdr:col>24</xdr:col>
      <xdr:colOff>114300</xdr:colOff>
      <xdr:row>35</xdr:row>
      <xdr:rowOff>33414</xdr:rowOff>
    </xdr:to>
    <xdr:sp macro="" textlink="">
      <xdr:nvSpPr>
        <xdr:cNvPr id="80" name="楕円 79"/>
        <xdr:cNvSpPr/>
      </xdr:nvSpPr>
      <xdr:spPr>
        <a:xfrm>
          <a:off x="4584700" y="59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126141</xdr:rowOff>
    </xdr:from>
    <xdr:ext cx="534377" cy="259045"/>
    <xdr:sp macro="" textlink="">
      <xdr:nvSpPr>
        <xdr:cNvPr id="81" name="人件費該当値テキスト"/>
        <xdr:cNvSpPr txBox="1"/>
      </xdr:nvSpPr>
      <xdr:spPr>
        <a:xfrm>
          <a:off x="4686300" y="578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69564</xdr:rowOff>
    </xdr:from>
    <xdr:to>
      <xdr:col>20</xdr:col>
      <xdr:colOff>38100</xdr:colOff>
      <xdr:row>34</xdr:row>
      <xdr:rowOff>171164</xdr:rowOff>
    </xdr:to>
    <xdr:sp macro="" textlink="">
      <xdr:nvSpPr>
        <xdr:cNvPr id="82" name="楕円 81"/>
        <xdr:cNvSpPr/>
      </xdr:nvSpPr>
      <xdr:spPr>
        <a:xfrm>
          <a:off x="3746500" y="58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16241</xdr:rowOff>
    </xdr:from>
    <xdr:ext cx="534377" cy="259045"/>
    <xdr:sp macro="" textlink="">
      <xdr:nvSpPr>
        <xdr:cNvPr id="83" name="テキスト ボックス 82"/>
        <xdr:cNvSpPr txBox="1"/>
      </xdr:nvSpPr>
      <xdr:spPr>
        <a:xfrm>
          <a:off x="3530111" y="56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95301</xdr:rowOff>
    </xdr:from>
    <xdr:to>
      <xdr:col>15</xdr:col>
      <xdr:colOff>101600</xdr:colOff>
      <xdr:row>35</xdr:row>
      <xdr:rowOff>25451</xdr:rowOff>
    </xdr:to>
    <xdr:sp macro="" textlink="">
      <xdr:nvSpPr>
        <xdr:cNvPr id="84" name="楕円 83"/>
        <xdr:cNvSpPr/>
      </xdr:nvSpPr>
      <xdr:spPr>
        <a:xfrm>
          <a:off x="2857500" y="59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41978</xdr:rowOff>
    </xdr:from>
    <xdr:ext cx="534377" cy="259045"/>
    <xdr:sp macro="" textlink="">
      <xdr:nvSpPr>
        <xdr:cNvPr id="85" name="テキスト ボックス 84"/>
        <xdr:cNvSpPr txBox="1"/>
      </xdr:nvSpPr>
      <xdr:spPr>
        <a:xfrm>
          <a:off x="2641111" y="56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136220</xdr:rowOff>
    </xdr:from>
    <xdr:to>
      <xdr:col>10</xdr:col>
      <xdr:colOff>165100</xdr:colOff>
      <xdr:row>35</xdr:row>
      <xdr:rowOff>66370</xdr:rowOff>
    </xdr:to>
    <xdr:sp macro="" textlink="">
      <xdr:nvSpPr>
        <xdr:cNvPr id="86" name="楕円 85"/>
        <xdr:cNvSpPr/>
      </xdr:nvSpPr>
      <xdr:spPr>
        <a:xfrm>
          <a:off x="1968500" y="59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82897</xdr:rowOff>
    </xdr:from>
    <xdr:ext cx="534377" cy="259045"/>
    <xdr:sp macro="" textlink="">
      <xdr:nvSpPr>
        <xdr:cNvPr id="87" name="テキスト ボックス 86"/>
        <xdr:cNvSpPr txBox="1"/>
      </xdr:nvSpPr>
      <xdr:spPr>
        <a:xfrm>
          <a:off x="1752111" y="57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105740</xdr:rowOff>
    </xdr:from>
    <xdr:to>
      <xdr:col>6</xdr:col>
      <xdr:colOff>38100</xdr:colOff>
      <xdr:row>36</xdr:row>
      <xdr:rowOff>35890</xdr:rowOff>
    </xdr:to>
    <xdr:sp macro="" textlink="">
      <xdr:nvSpPr>
        <xdr:cNvPr id="88" name="楕円 87"/>
        <xdr:cNvSpPr/>
      </xdr:nvSpPr>
      <xdr:spPr>
        <a:xfrm>
          <a:off x="1079500" y="61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52417</xdr:rowOff>
    </xdr:from>
    <xdr:ext cx="534377" cy="259045"/>
    <xdr:sp macro="" textlink="">
      <xdr:nvSpPr>
        <xdr:cNvPr id="89" name="テキスト ボックス 88"/>
        <xdr:cNvSpPr txBox="1"/>
      </xdr:nvSpPr>
      <xdr:spPr>
        <a:xfrm>
          <a:off x="863111" y="58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130827</xdr:rowOff>
    </xdr:from>
    <xdr:to>
      <xdr:col>24</xdr:col>
      <xdr:colOff>62865</xdr:colOff>
      <xdr:row>58</xdr:row>
      <xdr:rowOff>146783</xdr:rowOff>
    </xdr:to>
    <xdr:cxnSp macro="">
      <xdr:nvCxnSpPr>
        <xdr:cNvPr id="115" name="直線コネクタ 114"/>
        <xdr:cNvCxnSpPr/>
      </xdr:nvCxnSpPr>
      <xdr:spPr>
        <a:xfrm flipV="1">
          <a:off x="4633595" y="9732027"/>
          <a:ext cx="1270" cy="35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150610</xdr:rowOff>
    </xdr:from>
    <xdr:ext cx="534377" cy="259045"/>
    <xdr:sp macro="" textlink="">
      <xdr:nvSpPr>
        <xdr:cNvPr id="116" name="物件費最小値テキスト"/>
        <xdr:cNvSpPr txBox="1"/>
      </xdr:nvSpPr>
      <xdr:spPr>
        <a:xfrm>
          <a:off x="4686300" y="100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146783</xdr:rowOff>
    </xdr:from>
    <xdr:to>
      <xdr:col>24</xdr:col>
      <xdr:colOff>152400</xdr:colOff>
      <xdr:row>58</xdr:row>
      <xdr:rowOff>146783</xdr:rowOff>
    </xdr:to>
    <xdr:cxnSp macro="">
      <xdr:nvCxnSpPr>
        <xdr:cNvPr id="117" name="直線コネクタ 116"/>
        <xdr:cNvCxnSpPr/>
      </xdr:nvCxnSpPr>
      <xdr:spPr>
        <a:xfrm>
          <a:off x="4546600" y="100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77504</xdr:rowOff>
    </xdr:from>
    <xdr:ext cx="599010" cy="259045"/>
    <xdr:sp macro="" textlink="">
      <xdr:nvSpPr>
        <xdr:cNvPr id="118" name="物件費最大値テキスト"/>
        <xdr:cNvSpPr txBox="1"/>
      </xdr:nvSpPr>
      <xdr:spPr>
        <a:xfrm>
          <a:off x="4686300" y="950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130827</xdr:rowOff>
    </xdr:from>
    <xdr:to>
      <xdr:col>24</xdr:col>
      <xdr:colOff>152400</xdr:colOff>
      <xdr:row>56</xdr:row>
      <xdr:rowOff>130827</xdr:rowOff>
    </xdr:to>
    <xdr:cxnSp macro="">
      <xdr:nvCxnSpPr>
        <xdr:cNvPr id="119" name="直線コネクタ 118"/>
        <xdr:cNvCxnSpPr/>
      </xdr:nvCxnSpPr>
      <xdr:spPr>
        <a:xfrm>
          <a:off x="4546600" y="973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130827</xdr:rowOff>
    </xdr:from>
    <xdr:to>
      <xdr:col>24</xdr:col>
      <xdr:colOff>63500</xdr:colOff>
      <xdr:row>57</xdr:row>
      <xdr:rowOff>73964</xdr:rowOff>
    </xdr:to>
    <xdr:cxnSp macro="">
      <xdr:nvCxnSpPr>
        <xdr:cNvPr id="120" name="直線コネクタ 119"/>
        <xdr:cNvCxnSpPr/>
      </xdr:nvCxnSpPr>
      <xdr:spPr>
        <a:xfrm flipV="1">
          <a:off x="3797300" y="9732027"/>
          <a:ext cx="838200" cy="1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143810</xdr:rowOff>
    </xdr:from>
    <xdr:ext cx="534377" cy="259045"/>
    <xdr:sp macro="" textlink="">
      <xdr:nvSpPr>
        <xdr:cNvPr id="121" name="物件費平均値テキスト"/>
        <xdr:cNvSpPr txBox="1"/>
      </xdr:nvSpPr>
      <xdr:spPr>
        <a:xfrm>
          <a:off x="4686300" y="99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165383</xdr:rowOff>
    </xdr:from>
    <xdr:to>
      <xdr:col>24</xdr:col>
      <xdr:colOff>114300</xdr:colOff>
      <xdr:row>58</xdr:row>
      <xdr:rowOff>95533</xdr:rowOff>
    </xdr:to>
    <xdr:sp macro="" textlink="">
      <xdr:nvSpPr>
        <xdr:cNvPr id="122" name="フローチャート: 判断 121"/>
        <xdr:cNvSpPr/>
      </xdr:nvSpPr>
      <xdr:spPr>
        <a:xfrm>
          <a:off x="4584700" y="99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73964</xdr:rowOff>
    </xdr:from>
    <xdr:to>
      <xdr:col>19</xdr:col>
      <xdr:colOff>177800</xdr:colOff>
      <xdr:row>58</xdr:row>
      <xdr:rowOff>53181</xdr:rowOff>
    </xdr:to>
    <xdr:cxnSp macro="">
      <xdr:nvCxnSpPr>
        <xdr:cNvPr id="123" name="直線コネクタ 122"/>
        <xdr:cNvCxnSpPr/>
      </xdr:nvCxnSpPr>
      <xdr:spPr>
        <a:xfrm flipV="1">
          <a:off x="2908300" y="9846614"/>
          <a:ext cx="889000" cy="1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12280</xdr:rowOff>
    </xdr:from>
    <xdr:to>
      <xdr:col>20</xdr:col>
      <xdr:colOff>38100</xdr:colOff>
      <xdr:row>58</xdr:row>
      <xdr:rowOff>113880</xdr:rowOff>
    </xdr:to>
    <xdr:sp macro="" textlink="">
      <xdr:nvSpPr>
        <xdr:cNvPr id="124" name="フローチャート: 判断 123"/>
        <xdr:cNvSpPr/>
      </xdr:nvSpPr>
      <xdr:spPr>
        <a:xfrm>
          <a:off x="3746500" y="99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105007</xdr:rowOff>
    </xdr:from>
    <xdr:ext cx="534377" cy="259045"/>
    <xdr:sp macro="" textlink="">
      <xdr:nvSpPr>
        <xdr:cNvPr id="125" name="テキスト ボックス 124"/>
        <xdr:cNvSpPr txBox="1"/>
      </xdr:nvSpPr>
      <xdr:spPr>
        <a:xfrm>
          <a:off x="3530111" y="100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110570</xdr:rowOff>
    </xdr:from>
    <xdr:to>
      <xdr:col>15</xdr:col>
      <xdr:colOff>50800</xdr:colOff>
      <xdr:row>58</xdr:row>
      <xdr:rowOff>53181</xdr:rowOff>
    </xdr:to>
    <xdr:cxnSp macro="">
      <xdr:nvCxnSpPr>
        <xdr:cNvPr id="126" name="直線コネクタ 125"/>
        <xdr:cNvCxnSpPr/>
      </xdr:nvCxnSpPr>
      <xdr:spPr>
        <a:xfrm>
          <a:off x="2019300" y="8683070"/>
          <a:ext cx="889000" cy="13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20327</xdr:rowOff>
    </xdr:from>
    <xdr:to>
      <xdr:col>15</xdr:col>
      <xdr:colOff>101600</xdr:colOff>
      <xdr:row>58</xdr:row>
      <xdr:rowOff>121927</xdr:rowOff>
    </xdr:to>
    <xdr:sp macro="" textlink="">
      <xdr:nvSpPr>
        <xdr:cNvPr id="127" name="フローチャート: 判断 126"/>
        <xdr:cNvSpPr/>
      </xdr:nvSpPr>
      <xdr:spPr>
        <a:xfrm>
          <a:off x="2857500" y="99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113054</xdr:rowOff>
    </xdr:from>
    <xdr:ext cx="534377" cy="259045"/>
    <xdr:sp macro="" textlink="">
      <xdr:nvSpPr>
        <xdr:cNvPr id="128" name="テキスト ボックス 127"/>
        <xdr:cNvSpPr txBox="1"/>
      </xdr:nvSpPr>
      <xdr:spPr>
        <a:xfrm>
          <a:off x="2641111" y="100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110570</xdr:rowOff>
    </xdr:from>
    <xdr:to>
      <xdr:col>10</xdr:col>
      <xdr:colOff>114300</xdr:colOff>
      <xdr:row>56</xdr:row>
      <xdr:rowOff>23111</xdr:rowOff>
    </xdr:to>
    <xdr:cxnSp macro="">
      <xdr:nvCxnSpPr>
        <xdr:cNvPr id="129" name="直線コネクタ 128"/>
        <xdr:cNvCxnSpPr/>
      </xdr:nvCxnSpPr>
      <xdr:spPr>
        <a:xfrm flipV="1">
          <a:off x="1130300" y="8683070"/>
          <a:ext cx="889000" cy="9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19112</xdr:rowOff>
    </xdr:from>
    <xdr:to>
      <xdr:col>10</xdr:col>
      <xdr:colOff>165100</xdr:colOff>
      <xdr:row>58</xdr:row>
      <xdr:rowOff>120712</xdr:rowOff>
    </xdr:to>
    <xdr:sp macro="" textlink="">
      <xdr:nvSpPr>
        <xdr:cNvPr id="130" name="フローチャート: 判断 129"/>
        <xdr:cNvSpPr/>
      </xdr:nvSpPr>
      <xdr:spPr>
        <a:xfrm>
          <a:off x="19685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111839</xdr:rowOff>
    </xdr:from>
    <xdr:ext cx="534377" cy="259045"/>
    <xdr:sp macro="" textlink="">
      <xdr:nvSpPr>
        <xdr:cNvPr id="131" name="テキスト ボックス 130"/>
        <xdr:cNvSpPr txBox="1"/>
      </xdr:nvSpPr>
      <xdr:spPr>
        <a:xfrm>
          <a:off x="1752111" y="100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29976</xdr:rowOff>
    </xdr:from>
    <xdr:to>
      <xdr:col>6</xdr:col>
      <xdr:colOff>38100</xdr:colOff>
      <xdr:row>58</xdr:row>
      <xdr:rowOff>131576</xdr:rowOff>
    </xdr:to>
    <xdr:sp macro="" textlink="">
      <xdr:nvSpPr>
        <xdr:cNvPr id="132" name="フローチャート: 判断 131"/>
        <xdr:cNvSpPr/>
      </xdr:nvSpPr>
      <xdr:spPr>
        <a:xfrm>
          <a:off x="1079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122703</xdr:rowOff>
    </xdr:from>
    <xdr:ext cx="534377" cy="259045"/>
    <xdr:sp macro="" textlink="">
      <xdr:nvSpPr>
        <xdr:cNvPr id="133" name="テキスト ボックス 132"/>
        <xdr:cNvSpPr txBox="1"/>
      </xdr:nvSpPr>
      <xdr:spPr>
        <a:xfrm>
          <a:off x="863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80027</xdr:rowOff>
    </xdr:from>
    <xdr:to>
      <xdr:col>24</xdr:col>
      <xdr:colOff>114300</xdr:colOff>
      <xdr:row>57</xdr:row>
      <xdr:rowOff>10177</xdr:rowOff>
    </xdr:to>
    <xdr:sp macro="" textlink="">
      <xdr:nvSpPr>
        <xdr:cNvPr id="139" name="楕円 138"/>
        <xdr:cNvSpPr/>
      </xdr:nvSpPr>
      <xdr:spPr>
        <a:xfrm>
          <a:off x="4584700" y="96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33054</xdr:rowOff>
    </xdr:from>
    <xdr:ext cx="599010" cy="259045"/>
    <xdr:sp macro="" textlink="">
      <xdr:nvSpPr>
        <xdr:cNvPr id="140" name="物件費該当値テキスト"/>
        <xdr:cNvSpPr txBox="1"/>
      </xdr:nvSpPr>
      <xdr:spPr>
        <a:xfrm>
          <a:off x="4686300" y="96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23164</xdr:rowOff>
    </xdr:from>
    <xdr:to>
      <xdr:col>20</xdr:col>
      <xdr:colOff>38100</xdr:colOff>
      <xdr:row>57</xdr:row>
      <xdr:rowOff>124764</xdr:rowOff>
    </xdr:to>
    <xdr:sp macro="" textlink="">
      <xdr:nvSpPr>
        <xdr:cNvPr id="141" name="楕円 140"/>
        <xdr:cNvSpPr/>
      </xdr:nvSpPr>
      <xdr:spPr>
        <a:xfrm>
          <a:off x="3746500" y="9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141291</xdr:rowOff>
    </xdr:from>
    <xdr:ext cx="599010" cy="259045"/>
    <xdr:sp macro="" textlink="">
      <xdr:nvSpPr>
        <xdr:cNvPr id="142" name="テキスト ボックス 141"/>
        <xdr:cNvSpPr txBox="1"/>
      </xdr:nvSpPr>
      <xdr:spPr>
        <a:xfrm>
          <a:off x="3497795" y="957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2381</xdr:rowOff>
    </xdr:from>
    <xdr:to>
      <xdr:col>15</xdr:col>
      <xdr:colOff>101600</xdr:colOff>
      <xdr:row>58</xdr:row>
      <xdr:rowOff>103981</xdr:rowOff>
    </xdr:to>
    <xdr:sp macro="" textlink="">
      <xdr:nvSpPr>
        <xdr:cNvPr id="143" name="楕円 142"/>
        <xdr:cNvSpPr/>
      </xdr:nvSpPr>
      <xdr:spPr>
        <a:xfrm>
          <a:off x="2857500" y="99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120508</xdr:rowOff>
    </xdr:from>
    <xdr:ext cx="534377" cy="259045"/>
    <xdr:sp macro="" textlink="">
      <xdr:nvSpPr>
        <xdr:cNvPr id="144" name="テキスト ボックス 143"/>
        <xdr:cNvSpPr txBox="1"/>
      </xdr:nvSpPr>
      <xdr:spPr>
        <a:xfrm>
          <a:off x="2641111" y="97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59770</xdr:rowOff>
    </xdr:from>
    <xdr:to>
      <xdr:col>10</xdr:col>
      <xdr:colOff>165100</xdr:colOff>
      <xdr:row>50</xdr:row>
      <xdr:rowOff>161370</xdr:rowOff>
    </xdr:to>
    <xdr:sp macro="" textlink="">
      <xdr:nvSpPr>
        <xdr:cNvPr id="145" name="楕円 144"/>
        <xdr:cNvSpPr/>
      </xdr:nvSpPr>
      <xdr:spPr>
        <a:xfrm>
          <a:off x="1968500" y="8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6447</xdr:rowOff>
    </xdr:from>
    <xdr:ext cx="599010" cy="259045"/>
    <xdr:sp macro="" textlink="">
      <xdr:nvSpPr>
        <xdr:cNvPr id="146" name="テキスト ボックス 145"/>
        <xdr:cNvSpPr txBox="1"/>
      </xdr:nvSpPr>
      <xdr:spPr>
        <a:xfrm>
          <a:off x="1719795" y="84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143761</xdr:rowOff>
    </xdr:from>
    <xdr:to>
      <xdr:col>6</xdr:col>
      <xdr:colOff>38100</xdr:colOff>
      <xdr:row>56</xdr:row>
      <xdr:rowOff>73911</xdr:rowOff>
    </xdr:to>
    <xdr:sp macro="" textlink="">
      <xdr:nvSpPr>
        <xdr:cNvPr id="147" name="楕円 146"/>
        <xdr:cNvSpPr/>
      </xdr:nvSpPr>
      <xdr:spPr>
        <a:xfrm>
          <a:off x="1079500" y="95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90438</xdr:rowOff>
    </xdr:from>
    <xdr:ext cx="599010" cy="259045"/>
    <xdr:sp macro="" textlink="">
      <xdr:nvSpPr>
        <xdr:cNvPr id="148" name="テキスト ボックス 147"/>
        <xdr:cNvSpPr txBox="1"/>
      </xdr:nvSpPr>
      <xdr:spPr>
        <a:xfrm>
          <a:off x="830795" y="934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70" name="直線コネクタ 169"/>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1"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2" name="直線コネクタ 171"/>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3"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4" name="直線コネクタ 173"/>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114463</xdr:rowOff>
    </xdr:from>
    <xdr:to>
      <xdr:col>24</xdr:col>
      <xdr:colOff>63500</xdr:colOff>
      <xdr:row>77</xdr:row>
      <xdr:rowOff>124795</xdr:rowOff>
    </xdr:to>
    <xdr:cxnSp macro="">
      <xdr:nvCxnSpPr>
        <xdr:cNvPr id="175" name="直線コネクタ 174"/>
        <xdr:cNvCxnSpPr/>
      </xdr:nvCxnSpPr>
      <xdr:spPr>
        <a:xfrm flipV="1">
          <a:off x="3797300" y="13316113"/>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6" name="維持補修費平均値テキスト"/>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7" name="フローチャート: 判断 176"/>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85292</xdr:rowOff>
    </xdr:from>
    <xdr:to>
      <xdr:col>19</xdr:col>
      <xdr:colOff>177800</xdr:colOff>
      <xdr:row>77</xdr:row>
      <xdr:rowOff>124795</xdr:rowOff>
    </xdr:to>
    <xdr:cxnSp macro="">
      <xdr:nvCxnSpPr>
        <xdr:cNvPr id="178" name="直線コネクタ 177"/>
        <xdr:cNvCxnSpPr/>
      </xdr:nvCxnSpPr>
      <xdr:spPr>
        <a:xfrm>
          <a:off x="2908300" y="13286942"/>
          <a:ext cx="8890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9" name="フローチャート: 判断 178"/>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80" name="テキスト ボックス 179"/>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85292</xdr:rowOff>
    </xdr:from>
    <xdr:to>
      <xdr:col>15</xdr:col>
      <xdr:colOff>50800</xdr:colOff>
      <xdr:row>77</xdr:row>
      <xdr:rowOff>108655</xdr:rowOff>
    </xdr:to>
    <xdr:cxnSp macro="">
      <xdr:nvCxnSpPr>
        <xdr:cNvPr id="181" name="直線コネクタ 180"/>
        <xdr:cNvCxnSpPr/>
      </xdr:nvCxnSpPr>
      <xdr:spPr>
        <a:xfrm flipV="1">
          <a:off x="2019300" y="13286942"/>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2" name="フローチャート: 判断 181"/>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3" name="テキスト ボックス 182"/>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108655</xdr:rowOff>
    </xdr:from>
    <xdr:to>
      <xdr:col>10</xdr:col>
      <xdr:colOff>114300</xdr:colOff>
      <xdr:row>77</xdr:row>
      <xdr:rowOff>154102</xdr:rowOff>
    </xdr:to>
    <xdr:cxnSp macro="">
      <xdr:nvCxnSpPr>
        <xdr:cNvPr id="184" name="直線コネクタ 183"/>
        <xdr:cNvCxnSpPr/>
      </xdr:nvCxnSpPr>
      <xdr:spPr>
        <a:xfrm flipV="1">
          <a:off x="1130300" y="13310305"/>
          <a:ext cx="889000" cy="4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5" name="フローチャート: 判断 184"/>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6" name="テキスト ボックス 185"/>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7" name="フローチャート: 判断 186"/>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8" name="テキスト ボックス 187"/>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63663</xdr:rowOff>
    </xdr:from>
    <xdr:to>
      <xdr:col>24</xdr:col>
      <xdr:colOff>114300</xdr:colOff>
      <xdr:row>77</xdr:row>
      <xdr:rowOff>165263</xdr:rowOff>
    </xdr:to>
    <xdr:sp macro="" textlink="">
      <xdr:nvSpPr>
        <xdr:cNvPr id="194" name="楕円 193"/>
        <xdr:cNvSpPr/>
      </xdr:nvSpPr>
      <xdr:spPr>
        <a:xfrm>
          <a:off x="4584700" y="132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86540</xdr:rowOff>
    </xdr:from>
    <xdr:ext cx="469744" cy="259045"/>
    <xdr:sp macro="" textlink="">
      <xdr:nvSpPr>
        <xdr:cNvPr id="195" name="維持補修費該当値テキスト"/>
        <xdr:cNvSpPr txBox="1"/>
      </xdr:nvSpPr>
      <xdr:spPr>
        <a:xfrm>
          <a:off x="4686300" y="1311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73995</xdr:rowOff>
    </xdr:from>
    <xdr:to>
      <xdr:col>20</xdr:col>
      <xdr:colOff>38100</xdr:colOff>
      <xdr:row>78</xdr:row>
      <xdr:rowOff>4145</xdr:rowOff>
    </xdr:to>
    <xdr:sp macro="" textlink="">
      <xdr:nvSpPr>
        <xdr:cNvPr id="196" name="楕円 195"/>
        <xdr:cNvSpPr/>
      </xdr:nvSpPr>
      <xdr:spPr>
        <a:xfrm>
          <a:off x="3746500" y="132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20672</xdr:rowOff>
    </xdr:from>
    <xdr:ext cx="469744" cy="259045"/>
    <xdr:sp macro="" textlink="">
      <xdr:nvSpPr>
        <xdr:cNvPr id="197" name="テキスト ボックス 196"/>
        <xdr:cNvSpPr txBox="1"/>
      </xdr:nvSpPr>
      <xdr:spPr>
        <a:xfrm>
          <a:off x="3562428" y="130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34492</xdr:rowOff>
    </xdr:from>
    <xdr:to>
      <xdr:col>15</xdr:col>
      <xdr:colOff>101600</xdr:colOff>
      <xdr:row>77</xdr:row>
      <xdr:rowOff>136092</xdr:rowOff>
    </xdr:to>
    <xdr:sp macro="" textlink="">
      <xdr:nvSpPr>
        <xdr:cNvPr id="198" name="楕円 197"/>
        <xdr:cNvSpPr/>
      </xdr:nvSpPr>
      <xdr:spPr>
        <a:xfrm>
          <a:off x="2857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152619</xdr:rowOff>
    </xdr:from>
    <xdr:ext cx="469744" cy="259045"/>
    <xdr:sp macro="" textlink="">
      <xdr:nvSpPr>
        <xdr:cNvPr id="199" name="テキスト ボックス 198"/>
        <xdr:cNvSpPr txBox="1"/>
      </xdr:nvSpPr>
      <xdr:spPr>
        <a:xfrm>
          <a:off x="2673428" y="130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57855</xdr:rowOff>
    </xdr:from>
    <xdr:to>
      <xdr:col>10</xdr:col>
      <xdr:colOff>165100</xdr:colOff>
      <xdr:row>77</xdr:row>
      <xdr:rowOff>159455</xdr:rowOff>
    </xdr:to>
    <xdr:sp macro="" textlink="">
      <xdr:nvSpPr>
        <xdr:cNvPr id="200" name="楕円 199"/>
        <xdr:cNvSpPr/>
      </xdr:nvSpPr>
      <xdr:spPr>
        <a:xfrm>
          <a:off x="1968500" y="132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4532</xdr:rowOff>
    </xdr:from>
    <xdr:ext cx="469744" cy="259045"/>
    <xdr:sp macro="" textlink="">
      <xdr:nvSpPr>
        <xdr:cNvPr id="201" name="テキスト ボックス 200"/>
        <xdr:cNvSpPr txBox="1"/>
      </xdr:nvSpPr>
      <xdr:spPr>
        <a:xfrm>
          <a:off x="1784428" y="1303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202" name="楕円 201"/>
        <xdr:cNvSpPr/>
      </xdr:nvSpPr>
      <xdr:spPr>
        <a:xfrm>
          <a:off x="1079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24579</xdr:rowOff>
    </xdr:from>
    <xdr:ext cx="469744" cy="259045"/>
    <xdr:sp macro="" textlink="">
      <xdr:nvSpPr>
        <xdr:cNvPr id="203" name="テキスト ボックス 202"/>
        <xdr:cNvSpPr txBox="1"/>
      </xdr:nvSpPr>
      <xdr:spPr>
        <a:xfrm>
          <a:off x="895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8" name="直線コネクタ 227"/>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9"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30" name="直線コネクタ 229"/>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1"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2" name="直線コネクタ 231"/>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100445</xdr:rowOff>
    </xdr:from>
    <xdr:to>
      <xdr:col>24</xdr:col>
      <xdr:colOff>63500</xdr:colOff>
      <xdr:row>96</xdr:row>
      <xdr:rowOff>126645</xdr:rowOff>
    </xdr:to>
    <xdr:cxnSp macro="">
      <xdr:nvCxnSpPr>
        <xdr:cNvPr id="233" name="直線コネクタ 232"/>
        <xdr:cNvCxnSpPr/>
      </xdr:nvCxnSpPr>
      <xdr:spPr>
        <a:xfrm flipV="1">
          <a:off x="3797300" y="16216745"/>
          <a:ext cx="838200" cy="36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4"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5" name="フローチャート: 判断 234"/>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126645</xdr:rowOff>
    </xdr:from>
    <xdr:to>
      <xdr:col>19</xdr:col>
      <xdr:colOff>177800</xdr:colOff>
      <xdr:row>97</xdr:row>
      <xdr:rowOff>30417</xdr:rowOff>
    </xdr:to>
    <xdr:cxnSp macro="">
      <xdr:nvCxnSpPr>
        <xdr:cNvPr id="236" name="直線コネクタ 235"/>
        <xdr:cNvCxnSpPr/>
      </xdr:nvCxnSpPr>
      <xdr:spPr>
        <a:xfrm flipV="1">
          <a:off x="2908300" y="16585845"/>
          <a:ext cx="889000" cy="7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7" name="フローチャート: 判断 236"/>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8" name="テキスト ボックス 237"/>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30417</xdr:rowOff>
    </xdr:from>
    <xdr:to>
      <xdr:col>15</xdr:col>
      <xdr:colOff>50800</xdr:colOff>
      <xdr:row>97</xdr:row>
      <xdr:rowOff>117030</xdr:rowOff>
    </xdr:to>
    <xdr:cxnSp macro="">
      <xdr:nvCxnSpPr>
        <xdr:cNvPr id="239" name="直線コネクタ 238"/>
        <xdr:cNvCxnSpPr/>
      </xdr:nvCxnSpPr>
      <xdr:spPr>
        <a:xfrm flipV="1">
          <a:off x="2019300" y="16661067"/>
          <a:ext cx="889000" cy="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40" name="フローチャート: 判断 239"/>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1" name="テキスト ボックス 240"/>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117030</xdr:rowOff>
    </xdr:from>
    <xdr:to>
      <xdr:col>10</xdr:col>
      <xdr:colOff>114300</xdr:colOff>
      <xdr:row>97</xdr:row>
      <xdr:rowOff>143777</xdr:rowOff>
    </xdr:to>
    <xdr:cxnSp macro="">
      <xdr:nvCxnSpPr>
        <xdr:cNvPr id="242" name="直線コネクタ 241"/>
        <xdr:cNvCxnSpPr/>
      </xdr:nvCxnSpPr>
      <xdr:spPr>
        <a:xfrm flipV="1">
          <a:off x="1130300" y="16747680"/>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3" name="フローチャート: 判断 242"/>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4" name="テキスト ボックス 243"/>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5" name="フローチャート: 判断 244"/>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6" name="テキスト ボックス 245"/>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49645</xdr:rowOff>
    </xdr:from>
    <xdr:to>
      <xdr:col>24</xdr:col>
      <xdr:colOff>114300</xdr:colOff>
      <xdr:row>94</xdr:row>
      <xdr:rowOff>151245</xdr:rowOff>
    </xdr:to>
    <xdr:sp macro="" textlink="">
      <xdr:nvSpPr>
        <xdr:cNvPr id="252" name="楕円 251"/>
        <xdr:cNvSpPr/>
      </xdr:nvSpPr>
      <xdr:spPr>
        <a:xfrm>
          <a:off x="4584700" y="161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72522</xdr:rowOff>
    </xdr:from>
    <xdr:ext cx="599010" cy="259045"/>
    <xdr:sp macro="" textlink="">
      <xdr:nvSpPr>
        <xdr:cNvPr id="253" name="扶助費該当値テキスト"/>
        <xdr:cNvSpPr txBox="1"/>
      </xdr:nvSpPr>
      <xdr:spPr>
        <a:xfrm>
          <a:off x="4686300" y="1601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75845</xdr:rowOff>
    </xdr:from>
    <xdr:to>
      <xdr:col>20</xdr:col>
      <xdr:colOff>38100</xdr:colOff>
      <xdr:row>97</xdr:row>
      <xdr:rowOff>5995</xdr:rowOff>
    </xdr:to>
    <xdr:sp macro="" textlink="">
      <xdr:nvSpPr>
        <xdr:cNvPr id="254" name="楕円 253"/>
        <xdr:cNvSpPr/>
      </xdr:nvSpPr>
      <xdr:spPr>
        <a:xfrm>
          <a:off x="3746500" y="165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22522</xdr:rowOff>
    </xdr:from>
    <xdr:ext cx="534377" cy="259045"/>
    <xdr:sp macro="" textlink="">
      <xdr:nvSpPr>
        <xdr:cNvPr id="255" name="テキスト ボックス 254"/>
        <xdr:cNvSpPr txBox="1"/>
      </xdr:nvSpPr>
      <xdr:spPr>
        <a:xfrm>
          <a:off x="3530111" y="163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151067</xdr:rowOff>
    </xdr:from>
    <xdr:to>
      <xdr:col>15</xdr:col>
      <xdr:colOff>101600</xdr:colOff>
      <xdr:row>97</xdr:row>
      <xdr:rowOff>81217</xdr:rowOff>
    </xdr:to>
    <xdr:sp macro="" textlink="">
      <xdr:nvSpPr>
        <xdr:cNvPr id="256" name="楕円 255"/>
        <xdr:cNvSpPr/>
      </xdr:nvSpPr>
      <xdr:spPr>
        <a:xfrm>
          <a:off x="2857500" y="166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97744</xdr:rowOff>
    </xdr:from>
    <xdr:ext cx="534377" cy="259045"/>
    <xdr:sp macro="" textlink="">
      <xdr:nvSpPr>
        <xdr:cNvPr id="257" name="テキスト ボックス 256"/>
        <xdr:cNvSpPr txBox="1"/>
      </xdr:nvSpPr>
      <xdr:spPr>
        <a:xfrm>
          <a:off x="2641111" y="163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66230</xdr:rowOff>
    </xdr:from>
    <xdr:to>
      <xdr:col>10</xdr:col>
      <xdr:colOff>165100</xdr:colOff>
      <xdr:row>97</xdr:row>
      <xdr:rowOff>167830</xdr:rowOff>
    </xdr:to>
    <xdr:sp macro="" textlink="">
      <xdr:nvSpPr>
        <xdr:cNvPr id="258" name="楕円 257"/>
        <xdr:cNvSpPr/>
      </xdr:nvSpPr>
      <xdr:spPr>
        <a:xfrm>
          <a:off x="1968500" y="166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12907</xdr:rowOff>
    </xdr:from>
    <xdr:ext cx="534377" cy="259045"/>
    <xdr:sp macro="" textlink="">
      <xdr:nvSpPr>
        <xdr:cNvPr id="259" name="テキスト ボックス 258"/>
        <xdr:cNvSpPr txBox="1"/>
      </xdr:nvSpPr>
      <xdr:spPr>
        <a:xfrm>
          <a:off x="1752111" y="1647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92977</xdr:rowOff>
    </xdr:from>
    <xdr:to>
      <xdr:col>6</xdr:col>
      <xdr:colOff>38100</xdr:colOff>
      <xdr:row>98</xdr:row>
      <xdr:rowOff>23127</xdr:rowOff>
    </xdr:to>
    <xdr:sp macro="" textlink="">
      <xdr:nvSpPr>
        <xdr:cNvPr id="260" name="楕円 259"/>
        <xdr:cNvSpPr/>
      </xdr:nvSpPr>
      <xdr:spPr>
        <a:xfrm>
          <a:off x="1079500" y="16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39654</xdr:rowOff>
    </xdr:from>
    <xdr:ext cx="534377" cy="259045"/>
    <xdr:sp macro="" textlink="">
      <xdr:nvSpPr>
        <xdr:cNvPr id="261" name="テキスト ボックス 260"/>
        <xdr:cNvSpPr txBox="1"/>
      </xdr:nvSpPr>
      <xdr:spPr>
        <a:xfrm>
          <a:off x="863111" y="164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3" name="テキスト ボックス 272"/>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1" name="テキスト ボックス 280"/>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3" name="テキスト ボックス 282"/>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5" name="テキスト ボックス 284"/>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9" name="直線コネクタ 288"/>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90" name="補助費等最小値テキスト"/>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1" name="直線コネクタ 290"/>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2" name="補助費等最大値テキスト"/>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3" name="直線コネクタ 292"/>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144787</xdr:rowOff>
    </xdr:from>
    <xdr:to>
      <xdr:col>55</xdr:col>
      <xdr:colOff>0</xdr:colOff>
      <xdr:row>36</xdr:row>
      <xdr:rowOff>25171</xdr:rowOff>
    </xdr:to>
    <xdr:cxnSp macro="">
      <xdr:nvCxnSpPr>
        <xdr:cNvPr id="294" name="直線コネクタ 293"/>
        <xdr:cNvCxnSpPr/>
      </xdr:nvCxnSpPr>
      <xdr:spPr>
        <a:xfrm>
          <a:off x="9639300" y="5288287"/>
          <a:ext cx="838200" cy="90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5" name="補助費等平均値テキスト"/>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6" name="フローチャート: 判断 295"/>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144787</xdr:rowOff>
    </xdr:from>
    <xdr:to>
      <xdr:col>50</xdr:col>
      <xdr:colOff>114300</xdr:colOff>
      <xdr:row>36</xdr:row>
      <xdr:rowOff>72882</xdr:rowOff>
    </xdr:to>
    <xdr:cxnSp macro="">
      <xdr:nvCxnSpPr>
        <xdr:cNvPr id="297" name="直線コネクタ 296"/>
        <xdr:cNvCxnSpPr/>
      </xdr:nvCxnSpPr>
      <xdr:spPr>
        <a:xfrm flipV="1">
          <a:off x="8750300" y="5288287"/>
          <a:ext cx="889000" cy="95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8" name="フローチャート: 判断 297"/>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299" name="テキスト ボックス 298"/>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23095</xdr:rowOff>
    </xdr:from>
    <xdr:to>
      <xdr:col>45</xdr:col>
      <xdr:colOff>177800</xdr:colOff>
      <xdr:row>36</xdr:row>
      <xdr:rowOff>72882</xdr:rowOff>
    </xdr:to>
    <xdr:cxnSp macro="">
      <xdr:nvCxnSpPr>
        <xdr:cNvPr id="300" name="直線コネクタ 299"/>
        <xdr:cNvCxnSpPr/>
      </xdr:nvCxnSpPr>
      <xdr:spPr>
        <a:xfrm>
          <a:off x="7861300" y="6195295"/>
          <a:ext cx="889000" cy="4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1" name="フローチャート: 判断 300"/>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90902</xdr:rowOff>
    </xdr:from>
    <xdr:ext cx="534377" cy="259045"/>
    <xdr:sp macro="" textlink="">
      <xdr:nvSpPr>
        <xdr:cNvPr id="302" name="テキスト ボックス 301"/>
        <xdr:cNvSpPr txBox="1"/>
      </xdr:nvSpPr>
      <xdr:spPr>
        <a:xfrm>
          <a:off x="8483111" y="64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23095</xdr:rowOff>
    </xdr:from>
    <xdr:to>
      <xdr:col>41</xdr:col>
      <xdr:colOff>50800</xdr:colOff>
      <xdr:row>36</xdr:row>
      <xdr:rowOff>56413</xdr:rowOff>
    </xdr:to>
    <xdr:cxnSp macro="">
      <xdr:nvCxnSpPr>
        <xdr:cNvPr id="303" name="直線コネクタ 302"/>
        <xdr:cNvCxnSpPr/>
      </xdr:nvCxnSpPr>
      <xdr:spPr>
        <a:xfrm flipV="1">
          <a:off x="6972300" y="6195295"/>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4" name="フローチャート: 判断 303"/>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05" name="テキスト ボックス 304"/>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6" name="フローチャート: 判断 305"/>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113352</xdr:rowOff>
    </xdr:from>
    <xdr:ext cx="534377" cy="259045"/>
    <xdr:sp macro="" textlink="">
      <xdr:nvSpPr>
        <xdr:cNvPr id="307" name="テキスト ボックス 306"/>
        <xdr:cNvSpPr txBox="1"/>
      </xdr:nvSpPr>
      <xdr:spPr>
        <a:xfrm>
          <a:off x="6705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145821</xdr:rowOff>
    </xdr:from>
    <xdr:to>
      <xdr:col>55</xdr:col>
      <xdr:colOff>50800</xdr:colOff>
      <xdr:row>36</xdr:row>
      <xdr:rowOff>75971</xdr:rowOff>
    </xdr:to>
    <xdr:sp macro="" textlink="">
      <xdr:nvSpPr>
        <xdr:cNvPr id="313" name="楕円 312"/>
        <xdr:cNvSpPr/>
      </xdr:nvSpPr>
      <xdr:spPr>
        <a:xfrm>
          <a:off x="10426700" y="61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168698</xdr:rowOff>
    </xdr:from>
    <xdr:ext cx="534377" cy="259045"/>
    <xdr:sp macro="" textlink="">
      <xdr:nvSpPr>
        <xdr:cNvPr id="314" name="補助費等該当値テキスト"/>
        <xdr:cNvSpPr txBox="1"/>
      </xdr:nvSpPr>
      <xdr:spPr>
        <a:xfrm>
          <a:off x="10528300"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93987</xdr:rowOff>
    </xdr:from>
    <xdr:to>
      <xdr:col>50</xdr:col>
      <xdr:colOff>165100</xdr:colOff>
      <xdr:row>31</xdr:row>
      <xdr:rowOff>24137</xdr:rowOff>
    </xdr:to>
    <xdr:sp macro="" textlink="">
      <xdr:nvSpPr>
        <xdr:cNvPr id="315" name="楕円 314"/>
        <xdr:cNvSpPr/>
      </xdr:nvSpPr>
      <xdr:spPr>
        <a:xfrm>
          <a:off x="9588500" y="52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40664</xdr:rowOff>
    </xdr:from>
    <xdr:ext cx="599010" cy="259045"/>
    <xdr:sp macro="" textlink="">
      <xdr:nvSpPr>
        <xdr:cNvPr id="316" name="テキスト ボックス 315"/>
        <xdr:cNvSpPr txBox="1"/>
      </xdr:nvSpPr>
      <xdr:spPr>
        <a:xfrm>
          <a:off x="9339795" y="501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22082</xdr:rowOff>
    </xdr:from>
    <xdr:to>
      <xdr:col>46</xdr:col>
      <xdr:colOff>38100</xdr:colOff>
      <xdr:row>36</xdr:row>
      <xdr:rowOff>123682</xdr:rowOff>
    </xdr:to>
    <xdr:sp macro="" textlink="">
      <xdr:nvSpPr>
        <xdr:cNvPr id="317" name="楕円 316"/>
        <xdr:cNvSpPr/>
      </xdr:nvSpPr>
      <xdr:spPr>
        <a:xfrm>
          <a:off x="8699500" y="61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140209</xdr:rowOff>
    </xdr:from>
    <xdr:ext cx="534377" cy="259045"/>
    <xdr:sp macro="" textlink="">
      <xdr:nvSpPr>
        <xdr:cNvPr id="318" name="テキスト ボックス 317"/>
        <xdr:cNvSpPr txBox="1"/>
      </xdr:nvSpPr>
      <xdr:spPr>
        <a:xfrm>
          <a:off x="8483111" y="596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143745</xdr:rowOff>
    </xdr:from>
    <xdr:to>
      <xdr:col>41</xdr:col>
      <xdr:colOff>101600</xdr:colOff>
      <xdr:row>36</xdr:row>
      <xdr:rowOff>73895</xdr:rowOff>
    </xdr:to>
    <xdr:sp macro="" textlink="">
      <xdr:nvSpPr>
        <xdr:cNvPr id="319" name="楕円 318"/>
        <xdr:cNvSpPr/>
      </xdr:nvSpPr>
      <xdr:spPr>
        <a:xfrm>
          <a:off x="7810500" y="61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90422</xdr:rowOff>
    </xdr:from>
    <xdr:ext cx="534377" cy="259045"/>
    <xdr:sp macro="" textlink="">
      <xdr:nvSpPr>
        <xdr:cNvPr id="320" name="テキスト ボックス 319"/>
        <xdr:cNvSpPr txBox="1"/>
      </xdr:nvSpPr>
      <xdr:spPr>
        <a:xfrm>
          <a:off x="7594111" y="591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5613</xdr:rowOff>
    </xdr:from>
    <xdr:to>
      <xdr:col>36</xdr:col>
      <xdr:colOff>165100</xdr:colOff>
      <xdr:row>36</xdr:row>
      <xdr:rowOff>107213</xdr:rowOff>
    </xdr:to>
    <xdr:sp macro="" textlink="">
      <xdr:nvSpPr>
        <xdr:cNvPr id="321" name="楕円 320"/>
        <xdr:cNvSpPr/>
      </xdr:nvSpPr>
      <xdr:spPr>
        <a:xfrm>
          <a:off x="6921500" y="61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123740</xdr:rowOff>
    </xdr:from>
    <xdr:ext cx="534377" cy="259045"/>
    <xdr:sp macro="" textlink="">
      <xdr:nvSpPr>
        <xdr:cNvPr id="322" name="テキスト ボックス 321"/>
        <xdr:cNvSpPr txBox="1"/>
      </xdr:nvSpPr>
      <xdr:spPr>
        <a:xfrm>
          <a:off x="6705111" y="59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4" name="直線コネクタ 343"/>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5"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6" name="直線コネクタ 345"/>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7"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8" name="直線コネクタ 347"/>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97194</xdr:rowOff>
    </xdr:from>
    <xdr:to>
      <xdr:col>55</xdr:col>
      <xdr:colOff>0</xdr:colOff>
      <xdr:row>56</xdr:row>
      <xdr:rowOff>130172</xdr:rowOff>
    </xdr:to>
    <xdr:cxnSp macro="">
      <xdr:nvCxnSpPr>
        <xdr:cNvPr id="349" name="直線コネクタ 348"/>
        <xdr:cNvCxnSpPr/>
      </xdr:nvCxnSpPr>
      <xdr:spPr>
        <a:xfrm flipV="1">
          <a:off x="9639300" y="9355494"/>
          <a:ext cx="838200" cy="37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50" name="普通建設事業費平均値テキスト"/>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1" name="フローチャート: 判断 350"/>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73703</xdr:rowOff>
    </xdr:from>
    <xdr:to>
      <xdr:col>50</xdr:col>
      <xdr:colOff>114300</xdr:colOff>
      <xdr:row>56</xdr:row>
      <xdr:rowOff>130172</xdr:rowOff>
    </xdr:to>
    <xdr:cxnSp macro="">
      <xdr:nvCxnSpPr>
        <xdr:cNvPr id="352" name="直線コネクタ 351"/>
        <xdr:cNvCxnSpPr/>
      </xdr:nvCxnSpPr>
      <xdr:spPr>
        <a:xfrm>
          <a:off x="8750300" y="9503453"/>
          <a:ext cx="889000" cy="22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3" name="フローチャート: 判断 352"/>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4" name="テキスト ボックス 353"/>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73703</xdr:rowOff>
    </xdr:from>
    <xdr:to>
      <xdr:col>45</xdr:col>
      <xdr:colOff>177800</xdr:colOff>
      <xdr:row>55</xdr:row>
      <xdr:rowOff>159369</xdr:rowOff>
    </xdr:to>
    <xdr:cxnSp macro="">
      <xdr:nvCxnSpPr>
        <xdr:cNvPr id="355" name="直線コネクタ 354"/>
        <xdr:cNvCxnSpPr/>
      </xdr:nvCxnSpPr>
      <xdr:spPr>
        <a:xfrm flipV="1">
          <a:off x="7861300" y="9503453"/>
          <a:ext cx="889000" cy="8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6" name="フローチャート: 判断 355"/>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7" name="テキスト ボックス 356"/>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62964</xdr:rowOff>
    </xdr:from>
    <xdr:to>
      <xdr:col>41</xdr:col>
      <xdr:colOff>50800</xdr:colOff>
      <xdr:row>55</xdr:row>
      <xdr:rowOff>159369</xdr:rowOff>
    </xdr:to>
    <xdr:cxnSp macro="">
      <xdr:nvCxnSpPr>
        <xdr:cNvPr id="358" name="直線コネクタ 357"/>
        <xdr:cNvCxnSpPr/>
      </xdr:nvCxnSpPr>
      <xdr:spPr>
        <a:xfrm>
          <a:off x="6972300" y="9321264"/>
          <a:ext cx="889000" cy="2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9" name="フローチャート: 判断 358"/>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60" name="テキスト ボックス 359"/>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1" name="フローチャート: 判断 360"/>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62" name="テキスト ボックス 361"/>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46394</xdr:rowOff>
    </xdr:from>
    <xdr:to>
      <xdr:col>55</xdr:col>
      <xdr:colOff>50800</xdr:colOff>
      <xdr:row>54</xdr:row>
      <xdr:rowOff>147994</xdr:rowOff>
    </xdr:to>
    <xdr:sp macro="" textlink="">
      <xdr:nvSpPr>
        <xdr:cNvPr id="368" name="楕円 367"/>
        <xdr:cNvSpPr/>
      </xdr:nvSpPr>
      <xdr:spPr>
        <a:xfrm>
          <a:off x="10426700" y="93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69271</xdr:rowOff>
    </xdr:from>
    <xdr:ext cx="599010" cy="259045"/>
    <xdr:sp macro="" textlink="">
      <xdr:nvSpPr>
        <xdr:cNvPr id="369" name="普通建設事業費該当値テキスト"/>
        <xdr:cNvSpPr txBox="1"/>
      </xdr:nvSpPr>
      <xdr:spPr>
        <a:xfrm>
          <a:off x="10528300" y="915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79372</xdr:rowOff>
    </xdr:from>
    <xdr:to>
      <xdr:col>50</xdr:col>
      <xdr:colOff>165100</xdr:colOff>
      <xdr:row>57</xdr:row>
      <xdr:rowOff>9522</xdr:rowOff>
    </xdr:to>
    <xdr:sp macro="" textlink="">
      <xdr:nvSpPr>
        <xdr:cNvPr id="370" name="楕円 369"/>
        <xdr:cNvSpPr/>
      </xdr:nvSpPr>
      <xdr:spPr>
        <a:xfrm>
          <a:off x="9588500" y="96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26049</xdr:rowOff>
    </xdr:from>
    <xdr:ext cx="534377" cy="259045"/>
    <xdr:sp macro="" textlink="">
      <xdr:nvSpPr>
        <xdr:cNvPr id="371" name="テキスト ボックス 370"/>
        <xdr:cNvSpPr txBox="1"/>
      </xdr:nvSpPr>
      <xdr:spPr>
        <a:xfrm>
          <a:off x="9372111" y="94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22903</xdr:rowOff>
    </xdr:from>
    <xdr:to>
      <xdr:col>46</xdr:col>
      <xdr:colOff>38100</xdr:colOff>
      <xdr:row>55</xdr:row>
      <xdr:rowOff>124503</xdr:rowOff>
    </xdr:to>
    <xdr:sp macro="" textlink="">
      <xdr:nvSpPr>
        <xdr:cNvPr id="372" name="楕円 371"/>
        <xdr:cNvSpPr/>
      </xdr:nvSpPr>
      <xdr:spPr>
        <a:xfrm>
          <a:off x="8699500" y="94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141030</xdr:rowOff>
    </xdr:from>
    <xdr:ext cx="599010" cy="259045"/>
    <xdr:sp macro="" textlink="">
      <xdr:nvSpPr>
        <xdr:cNvPr id="373" name="テキスト ボックス 372"/>
        <xdr:cNvSpPr txBox="1"/>
      </xdr:nvSpPr>
      <xdr:spPr>
        <a:xfrm>
          <a:off x="8450795" y="922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108569</xdr:rowOff>
    </xdr:from>
    <xdr:to>
      <xdr:col>41</xdr:col>
      <xdr:colOff>101600</xdr:colOff>
      <xdr:row>56</xdr:row>
      <xdr:rowOff>38719</xdr:rowOff>
    </xdr:to>
    <xdr:sp macro="" textlink="">
      <xdr:nvSpPr>
        <xdr:cNvPr id="374" name="楕円 373"/>
        <xdr:cNvSpPr/>
      </xdr:nvSpPr>
      <xdr:spPr>
        <a:xfrm>
          <a:off x="7810500" y="95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55246</xdr:rowOff>
    </xdr:from>
    <xdr:ext cx="599010" cy="259045"/>
    <xdr:sp macro="" textlink="">
      <xdr:nvSpPr>
        <xdr:cNvPr id="375" name="テキスト ボックス 374"/>
        <xdr:cNvSpPr txBox="1"/>
      </xdr:nvSpPr>
      <xdr:spPr>
        <a:xfrm>
          <a:off x="7561795" y="93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12164</xdr:rowOff>
    </xdr:from>
    <xdr:to>
      <xdr:col>36</xdr:col>
      <xdr:colOff>165100</xdr:colOff>
      <xdr:row>54</xdr:row>
      <xdr:rowOff>113764</xdr:rowOff>
    </xdr:to>
    <xdr:sp macro="" textlink="">
      <xdr:nvSpPr>
        <xdr:cNvPr id="376" name="楕円 375"/>
        <xdr:cNvSpPr/>
      </xdr:nvSpPr>
      <xdr:spPr>
        <a:xfrm>
          <a:off x="6921500" y="92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130291</xdr:rowOff>
    </xdr:from>
    <xdr:ext cx="599010" cy="259045"/>
    <xdr:sp macro="" textlink="">
      <xdr:nvSpPr>
        <xdr:cNvPr id="377" name="テキスト ボックス 376"/>
        <xdr:cNvSpPr txBox="1"/>
      </xdr:nvSpPr>
      <xdr:spPr>
        <a:xfrm>
          <a:off x="6672795" y="904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3" name="直線コネクタ 402"/>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6"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7" name="直線コネクタ 406"/>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9904</xdr:rowOff>
    </xdr:from>
    <xdr:to>
      <xdr:col>55</xdr:col>
      <xdr:colOff>0</xdr:colOff>
      <xdr:row>78</xdr:row>
      <xdr:rowOff>154640</xdr:rowOff>
    </xdr:to>
    <xdr:cxnSp macro="">
      <xdr:nvCxnSpPr>
        <xdr:cNvPr id="408" name="直線コネクタ 407"/>
        <xdr:cNvCxnSpPr/>
      </xdr:nvCxnSpPr>
      <xdr:spPr>
        <a:xfrm flipV="1">
          <a:off x="9639300" y="12011404"/>
          <a:ext cx="838200" cy="15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9" name="普通建設事業費 （ うち新規整備　）平均値テキスト"/>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10" name="フローチャート: 判断 409"/>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90208</xdr:rowOff>
    </xdr:from>
    <xdr:to>
      <xdr:col>50</xdr:col>
      <xdr:colOff>114300</xdr:colOff>
      <xdr:row>78</xdr:row>
      <xdr:rowOff>154640</xdr:rowOff>
    </xdr:to>
    <xdr:cxnSp macro="">
      <xdr:nvCxnSpPr>
        <xdr:cNvPr id="411" name="直線コネクタ 410"/>
        <xdr:cNvCxnSpPr/>
      </xdr:nvCxnSpPr>
      <xdr:spPr>
        <a:xfrm>
          <a:off x="8750300" y="13463308"/>
          <a:ext cx="889000" cy="6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2" name="フローチャート: 判断 411"/>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3" name="テキスト ボックス 412"/>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90208</xdr:rowOff>
    </xdr:from>
    <xdr:to>
      <xdr:col>45</xdr:col>
      <xdr:colOff>177800</xdr:colOff>
      <xdr:row>78</xdr:row>
      <xdr:rowOff>116497</xdr:rowOff>
    </xdr:to>
    <xdr:cxnSp macro="">
      <xdr:nvCxnSpPr>
        <xdr:cNvPr id="414" name="直線コネクタ 413"/>
        <xdr:cNvCxnSpPr/>
      </xdr:nvCxnSpPr>
      <xdr:spPr>
        <a:xfrm flipV="1">
          <a:off x="7861300" y="1346330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5" name="フローチャート: 判断 414"/>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6" name="テキスト ボックス 415"/>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31834</xdr:rowOff>
    </xdr:from>
    <xdr:to>
      <xdr:col>41</xdr:col>
      <xdr:colOff>50800</xdr:colOff>
      <xdr:row>78</xdr:row>
      <xdr:rowOff>116497</xdr:rowOff>
    </xdr:to>
    <xdr:cxnSp macro="">
      <xdr:nvCxnSpPr>
        <xdr:cNvPr id="417" name="直線コネクタ 416"/>
        <xdr:cNvCxnSpPr/>
      </xdr:nvCxnSpPr>
      <xdr:spPr>
        <a:xfrm>
          <a:off x="6972300" y="13233484"/>
          <a:ext cx="889000" cy="25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8" name="フローチャート: 判断 417"/>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9" name="テキスト ボックス 418"/>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20" name="フローチャート: 判断 419"/>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21" name="テキスト ボックス 420"/>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130554</xdr:rowOff>
    </xdr:from>
    <xdr:to>
      <xdr:col>55</xdr:col>
      <xdr:colOff>50800</xdr:colOff>
      <xdr:row>70</xdr:row>
      <xdr:rowOff>60704</xdr:rowOff>
    </xdr:to>
    <xdr:sp macro="" textlink="">
      <xdr:nvSpPr>
        <xdr:cNvPr id="427" name="楕円 426"/>
        <xdr:cNvSpPr/>
      </xdr:nvSpPr>
      <xdr:spPr>
        <a:xfrm>
          <a:off x="10426700" y="119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83581</xdr:rowOff>
    </xdr:from>
    <xdr:ext cx="534377" cy="259045"/>
    <xdr:sp macro="" textlink="">
      <xdr:nvSpPr>
        <xdr:cNvPr id="428" name="普通建設事業費 （ うち新規整備　）該当値テキスト"/>
        <xdr:cNvSpPr txBox="1"/>
      </xdr:nvSpPr>
      <xdr:spPr>
        <a:xfrm>
          <a:off x="10528300" y="1191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103840</xdr:rowOff>
    </xdr:from>
    <xdr:to>
      <xdr:col>50</xdr:col>
      <xdr:colOff>165100</xdr:colOff>
      <xdr:row>79</xdr:row>
      <xdr:rowOff>33990</xdr:rowOff>
    </xdr:to>
    <xdr:sp macro="" textlink="">
      <xdr:nvSpPr>
        <xdr:cNvPr id="429" name="楕円 428"/>
        <xdr:cNvSpPr/>
      </xdr:nvSpPr>
      <xdr:spPr>
        <a:xfrm>
          <a:off x="9588500" y="134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25117</xdr:rowOff>
    </xdr:from>
    <xdr:ext cx="469744" cy="259045"/>
    <xdr:sp macro="" textlink="">
      <xdr:nvSpPr>
        <xdr:cNvPr id="430" name="テキスト ボックス 429"/>
        <xdr:cNvSpPr txBox="1"/>
      </xdr:nvSpPr>
      <xdr:spPr>
        <a:xfrm>
          <a:off x="9404428" y="1356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39408</xdr:rowOff>
    </xdr:from>
    <xdr:to>
      <xdr:col>46</xdr:col>
      <xdr:colOff>38100</xdr:colOff>
      <xdr:row>78</xdr:row>
      <xdr:rowOff>141008</xdr:rowOff>
    </xdr:to>
    <xdr:sp macro="" textlink="">
      <xdr:nvSpPr>
        <xdr:cNvPr id="431" name="楕円 430"/>
        <xdr:cNvSpPr/>
      </xdr:nvSpPr>
      <xdr:spPr>
        <a:xfrm>
          <a:off x="86995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132135</xdr:rowOff>
    </xdr:from>
    <xdr:ext cx="534377" cy="259045"/>
    <xdr:sp macro="" textlink="">
      <xdr:nvSpPr>
        <xdr:cNvPr id="432" name="テキスト ボックス 431"/>
        <xdr:cNvSpPr txBox="1"/>
      </xdr:nvSpPr>
      <xdr:spPr>
        <a:xfrm>
          <a:off x="8483111" y="135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65697</xdr:rowOff>
    </xdr:from>
    <xdr:to>
      <xdr:col>41</xdr:col>
      <xdr:colOff>101600</xdr:colOff>
      <xdr:row>78</xdr:row>
      <xdr:rowOff>167297</xdr:rowOff>
    </xdr:to>
    <xdr:sp macro="" textlink="">
      <xdr:nvSpPr>
        <xdr:cNvPr id="433" name="楕円 432"/>
        <xdr:cNvSpPr/>
      </xdr:nvSpPr>
      <xdr:spPr>
        <a:xfrm>
          <a:off x="7810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158424</xdr:rowOff>
    </xdr:from>
    <xdr:ext cx="469744" cy="259045"/>
    <xdr:sp macro="" textlink="">
      <xdr:nvSpPr>
        <xdr:cNvPr id="434" name="テキスト ボックス 433"/>
        <xdr:cNvSpPr txBox="1"/>
      </xdr:nvSpPr>
      <xdr:spPr>
        <a:xfrm>
          <a:off x="7626428" y="135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152484</xdr:rowOff>
    </xdr:from>
    <xdr:to>
      <xdr:col>36</xdr:col>
      <xdr:colOff>165100</xdr:colOff>
      <xdr:row>77</xdr:row>
      <xdr:rowOff>82634</xdr:rowOff>
    </xdr:to>
    <xdr:sp macro="" textlink="">
      <xdr:nvSpPr>
        <xdr:cNvPr id="435" name="楕円 434"/>
        <xdr:cNvSpPr/>
      </xdr:nvSpPr>
      <xdr:spPr>
        <a:xfrm>
          <a:off x="6921500" y="131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99161</xdr:rowOff>
    </xdr:from>
    <xdr:ext cx="534377" cy="259045"/>
    <xdr:sp macro="" textlink="">
      <xdr:nvSpPr>
        <xdr:cNvPr id="436" name="テキスト ボックス 435"/>
        <xdr:cNvSpPr txBox="1"/>
      </xdr:nvSpPr>
      <xdr:spPr>
        <a:xfrm>
          <a:off x="6705111" y="1295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8" name="直線コネクタ 457"/>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9"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60" name="直線コネクタ 459"/>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1"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2" name="直線コネクタ 461"/>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122244</xdr:rowOff>
    </xdr:from>
    <xdr:to>
      <xdr:col>55</xdr:col>
      <xdr:colOff>0</xdr:colOff>
      <xdr:row>98</xdr:row>
      <xdr:rowOff>2349</xdr:rowOff>
    </xdr:to>
    <xdr:cxnSp macro="">
      <xdr:nvCxnSpPr>
        <xdr:cNvPr id="463" name="直線コネクタ 462"/>
        <xdr:cNvCxnSpPr/>
      </xdr:nvCxnSpPr>
      <xdr:spPr>
        <a:xfrm>
          <a:off x="9639300" y="16752894"/>
          <a:ext cx="838200" cy="5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4" name="普通建設事業費 （ うち更新整備　）平均値テキスト"/>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5" name="フローチャート: 判断 464"/>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50166</xdr:rowOff>
    </xdr:from>
    <xdr:to>
      <xdr:col>50</xdr:col>
      <xdr:colOff>114300</xdr:colOff>
      <xdr:row>97</xdr:row>
      <xdr:rowOff>122244</xdr:rowOff>
    </xdr:to>
    <xdr:cxnSp macro="">
      <xdr:nvCxnSpPr>
        <xdr:cNvPr id="466" name="直線コネクタ 465"/>
        <xdr:cNvCxnSpPr/>
      </xdr:nvCxnSpPr>
      <xdr:spPr>
        <a:xfrm>
          <a:off x="8750300" y="16680816"/>
          <a:ext cx="889000" cy="7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7" name="フローチャート: 判断 466"/>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8" name="テキスト ボックス 467"/>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50166</xdr:rowOff>
    </xdr:from>
    <xdr:to>
      <xdr:col>45</xdr:col>
      <xdr:colOff>177800</xdr:colOff>
      <xdr:row>97</xdr:row>
      <xdr:rowOff>58131</xdr:rowOff>
    </xdr:to>
    <xdr:cxnSp macro="">
      <xdr:nvCxnSpPr>
        <xdr:cNvPr id="469" name="直線コネクタ 468"/>
        <xdr:cNvCxnSpPr/>
      </xdr:nvCxnSpPr>
      <xdr:spPr>
        <a:xfrm flipV="1">
          <a:off x="7861300" y="16680816"/>
          <a:ext cx="889000" cy="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70" name="フローチャート: 判断 469"/>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1" name="テキスト ボックス 470"/>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118655</xdr:rowOff>
    </xdr:from>
    <xdr:to>
      <xdr:col>41</xdr:col>
      <xdr:colOff>50800</xdr:colOff>
      <xdr:row>97</xdr:row>
      <xdr:rowOff>58131</xdr:rowOff>
    </xdr:to>
    <xdr:cxnSp macro="">
      <xdr:nvCxnSpPr>
        <xdr:cNvPr id="472" name="直線コネクタ 471"/>
        <xdr:cNvCxnSpPr/>
      </xdr:nvCxnSpPr>
      <xdr:spPr>
        <a:xfrm>
          <a:off x="6972300" y="16577855"/>
          <a:ext cx="889000" cy="1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3" name="フローチャート: 判断 472"/>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4" name="テキスト ボックス 473"/>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5" name="フローチャート: 判断 474"/>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6" name="テキスト ボックス 475"/>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122999</xdr:rowOff>
    </xdr:from>
    <xdr:to>
      <xdr:col>55</xdr:col>
      <xdr:colOff>50800</xdr:colOff>
      <xdr:row>98</xdr:row>
      <xdr:rowOff>53149</xdr:rowOff>
    </xdr:to>
    <xdr:sp macro="" textlink="">
      <xdr:nvSpPr>
        <xdr:cNvPr id="482" name="楕円 481"/>
        <xdr:cNvSpPr/>
      </xdr:nvSpPr>
      <xdr:spPr>
        <a:xfrm>
          <a:off x="10426700" y="167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82376</xdr:rowOff>
    </xdr:from>
    <xdr:ext cx="534377" cy="259045"/>
    <xdr:sp macro="" textlink="">
      <xdr:nvSpPr>
        <xdr:cNvPr id="483" name="普通建設事業費 （ うち更新整備　）該当値テキスト"/>
        <xdr:cNvSpPr txBox="1"/>
      </xdr:nvSpPr>
      <xdr:spPr>
        <a:xfrm>
          <a:off x="10528300" y="165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71444</xdr:rowOff>
    </xdr:from>
    <xdr:to>
      <xdr:col>50</xdr:col>
      <xdr:colOff>165100</xdr:colOff>
      <xdr:row>98</xdr:row>
      <xdr:rowOff>1594</xdr:rowOff>
    </xdr:to>
    <xdr:sp macro="" textlink="">
      <xdr:nvSpPr>
        <xdr:cNvPr id="484" name="楕円 483"/>
        <xdr:cNvSpPr/>
      </xdr:nvSpPr>
      <xdr:spPr>
        <a:xfrm>
          <a:off x="9588500" y="167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18121</xdr:rowOff>
    </xdr:from>
    <xdr:ext cx="534377" cy="259045"/>
    <xdr:sp macro="" textlink="">
      <xdr:nvSpPr>
        <xdr:cNvPr id="485" name="テキスト ボックス 484"/>
        <xdr:cNvSpPr txBox="1"/>
      </xdr:nvSpPr>
      <xdr:spPr>
        <a:xfrm>
          <a:off x="9372111" y="164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170816</xdr:rowOff>
    </xdr:from>
    <xdr:to>
      <xdr:col>46</xdr:col>
      <xdr:colOff>38100</xdr:colOff>
      <xdr:row>97</xdr:row>
      <xdr:rowOff>100966</xdr:rowOff>
    </xdr:to>
    <xdr:sp macro="" textlink="">
      <xdr:nvSpPr>
        <xdr:cNvPr id="486" name="楕円 485"/>
        <xdr:cNvSpPr/>
      </xdr:nvSpPr>
      <xdr:spPr>
        <a:xfrm>
          <a:off x="8699500" y="166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117493</xdr:rowOff>
    </xdr:from>
    <xdr:ext cx="534377" cy="259045"/>
    <xdr:sp macro="" textlink="">
      <xdr:nvSpPr>
        <xdr:cNvPr id="487" name="テキスト ボックス 486"/>
        <xdr:cNvSpPr txBox="1"/>
      </xdr:nvSpPr>
      <xdr:spPr>
        <a:xfrm>
          <a:off x="8483111" y="164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7331</xdr:rowOff>
    </xdr:from>
    <xdr:to>
      <xdr:col>41</xdr:col>
      <xdr:colOff>101600</xdr:colOff>
      <xdr:row>97</xdr:row>
      <xdr:rowOff>108931</xdr:rowOff>
    </xdr:to>
    <xdr:sp macro="" textlink="">
      <xdr:nvSpPr>
        <xdr:cNvPr id="488" name="楕円 487"/>
        <xdr:cNvSpPr/>
      </xdr:nvSpPr>
      <xdr:spPr>
        <a:xfrm>
          <a:off x="7810500" y="166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125458</xdr:rowOff>
    </xdr:from>
    <xdr:ext cx="534377" cy="259045"/>
    <xdr:sp macro="" textlink="">
      <xdr:nvSpPr>
        <xdr:cNvPr id="489" name="テキスト ボックス 488"/>
        <xdr:cNvSpPr txBox="1"/>
      </xdr:nvSpPr>
      <xdr:spPr>
        <a:xfrm>
          <a:off x="7594111" y="164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67855</xdr:rowOff>
    </xdr:from>
    <xdr:to>
      <xdr:col>36</xdr:col>
      <xdr:colOff>165100</xdr:colOff>
      <xdr:row>96</xdr:row>
      <xdr:rowOff>169455</xdr:rowOff>
    </xdr:to>
    <xdr:sp macro="" textlink="">
      <xdr:nvSpPr>
        <xdr:cNvPr id="490" name="楕円 489"/>
        <xdr:cNvSpPr/>
      </xdr:nvSpPr>
      <xdr:spPr>
        <a:xfrm>
          <a:off x="6921500" y="165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14532</xdr:rowOff>
    </xdr:from>
    <xdr:ext cx="534377" cy="259045"/>
    <xdr:sp macro="" textlink="">
      <xdr:nvSpPr>
        <xdr:cNvPr id="491" name="テキスト ボックス 490"/>
        <xdr:cNvSpPr txBox="1"/>
      </xdr:nvSpPr>
      <xdr:spPr>
        <a:xfrm>
          <a:off x="6705111" y="163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5" name="直線コネクタ 514"/>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6"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8"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9" name="直線コネクタ 518"/>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23584</xdr:rowOff>
    </xdr:from>
    <xdr:to>
      <xdr:col>85</xdr:col>
      <xdr:colOff>127000</xdr:colOff>
      <xdr:row>39</xdr:row>
      <xdr:rowOff>25502</xdr:rowOff>
    </xdr:to>
    <xdr:cxnSp macro="">
      <xdr:nvCxnSpPr>
        <xdr:cNvPr id="520" name="直線コネクタ 519"/>
        <xdr:cNvCxnSpPr/>
      </xdr:nvCxnSpPr>
      <xdr:spPr>
        <a:xfrm flipV="1">
          <a:off x="15481300" y="6710134"/>
          <a:ext cx="8382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1"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2" name="フローチャート: 判断 521"/>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25502</xdr:rowOff>
    </xdr:from>
    <xdr:to>
      <xdr:col>81</xdr:col>
      <xdr:colOff>50800</xdr:colOff>
      <xdr:row>39</xdr:row>
      <xdr:rowOff>34417</xdr:rowOff>
    </xdr:to>
    <xdr:cxnSp macro="">
      <xdr:nvCxnSpPr>
        <xdr:cNvPr id="523" name="直線コネクタ 522"/>
        <xdr:cNvCxnSpPr/>
      </xdr:nvCxnSpPr>
      <xdr:spPr>
        <a:xfrm flipV="1">
          <a:off x="14592300" y="6712052"/>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4" name="フローチャート: 判断 523"/>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5" name="テキスト ボックス 524"/>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34417</xdr:rowOff>
    </xdr:from>
    <xdr:to>
      <xdr:col>76</xdr:col>
      <xdr:colOff>114300</xdr:colOff>
      <xdr:row>39</xdr:row>
      <xdr:rowOff>36437</xdr:rowOff>
    </xdr:to>
    <xdr:cxnSp macro="">
      <xdr:nvCxnSpPr>
        <xdr:cNvPr id="526" name="直線コネクタ 525"/>
        <xdr:cNvCxnSpPr/>
      </xdr:nvCxnSpPr>
      <xdr:spPr>
        <a:xfrm flipV="1">
          <a:off x="13703300" y="6720967"/>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7" name="フローチャート: 判断 526"/>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8" name="テキスト ボックス 527"/>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36437</xdr:rowOff>
    </xdr:from>
    <xdr:to>
      <xdr:col>71</xdr:col>
      <xdr:colOff>177800</xdr:colOff>
      <xdr:row>39</xdr:row>
      <xdr:rowOff>44450</xdr:rowOff>
    </xdr:to>
    <xdr:cxnSp macro="">
      <xdr:nvCxnSpPr>
        <xdr:cNvPr id="529" name="直線コネクタ 528"/>
        <xdr:cNvCxnSpPr/>
      </xdr:nvCxnSpPr>
      <xdr:spPr>
        <a:xfrm flipV="1">
          <a:off x="12814300" y="6722987"/>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30" name="フローチャート: 判断 529"/>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1" name="テキスト ボックス 530"/>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2" name="フローチャート: 判断 531"/>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3" name="テキスト ボックス 532"/>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144234</xdr:rowOff>
    </xdr:from>
    <xdr:to>
      <xdr:col>85</xdr:col>
      <xdr:colOff>177800</xdr:colOff>
      <xdr:row>39</xdr:row>
      <xdr:rowOff>74384</xdr:rowOff>
    </xdr:to>
    <xdr:sp macro="" textlink="">
      <xdr:nvSpPr>
        <xdr:cNvPr id="539" name="楕円 538"/>
        <xdr:cNvSpPr/>
      </xdr:nvSpPr>
      <xdr:spPr>
        <a:xfrm>
          <a:off x="16268700" y="66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469744" cy="259045"/>
    <xdr:sp macro="" textlink="">
      <xdr:nvSpPr>
        <xdr:cNvPr id="540" name="災害復旧事業費該当値テキスト"/>
        <xdr:cNvSpPr txBox="1"/>
      </xdr:nvSpPr>
      <xdr:spPr>
        <a:xfrm>
          <a:off x="16370300" y="66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146152</xdr:rowOff>
    </xdr:from>
    <xdr:to>
      <xdr:col>81</xdr:col>
      <xdr:colOff>101600</xdr:colOff>
      <xdr:row>39</xdr:row>
      <xdr:rowOff>76302</xdr:rowOff>
    </xdr:to>
    <xdr:sp macro="" textlink="">
      <xdr:nvSpPr>
        <xdr:cNvPr id="541" name="楕円 540"/>
        <xdr:cNvSpPr/>
      </xdr:nvSpPr>
      <xdr:spPr>
        <a:xfrm>
          <a:off x="15430500" y="66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67429</xdr:rowOff>
    </xdr:from>
    <xdr:ext cx="469744" cy="259045"/>
    <xdr:sp macro="" textlink="">
      <xdr:nvSpPr>
        <xdr:cNvPr id="542" name="テキスト ボックス 541"/>
        <xdr:cNvSpPr txBox="1"/>
      </xdr:nvSpPr>
      <xdr:spPr>
        <a:xfrm>
          <a:off x="15246428" y="675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155067</xdr:rowOff>
    </xdr:from>
    <xdr:to>
      <xdr:col>76</xdr:col>
      <xdr:colOff>165100</xdr:colOff>
      <xdr:row>39</xdr:row>
      <xdr:rowOff>85217</xdr:rowOff>
    </xdr:to>
    <xdr:sp macro="" textlink="">
      <xdr:nvSpPr>
        <xdr:cNvPr id="543" name="楕円 542"/>
        <xdr:cNvSpPr/>
      </xdr:nvSpPr>
      <xdr:spPr>
        <a:xfrm>
          <a:off x="14541500" y="66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76344</xdr:rowOff>
    </xdr:from>
    <xdr:ext cx="378565" cy="259045"/>
    <xdr:sp macro="" textlink="">
      <xdr:nvSpPr>
        <xdr:cNvPr id="544" name="テキスト ボックス 543"/>
        <xdr:cNvSpPr txBox="1"/>
      </xdr:nvSpPr>
      <xdr:spPr>
        <a:xfrm>
          <a:off x="14403017" y="67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157087</xdr:rowOff>
    </xdr:from>
    <xdr:to>
      <xdr:col>72</xdr:col>
      <xdr:colOff>38100</xdr:colOff>
      <xdr:row>39</xdr:row>
      <xdr:rowOff>87237</xdr:rowOff>
    </xdr:to>
    <xdr:sp macro="" textlink="">
      <xdr:nvSpPr>
        <xdr:cNvPr id="545" name="楕円 544"/>
        <xdr:cNvSpPr/>
      </xdr:nvSpPr>
      <xdr:spPr>
        <a:xfrm>
          <a:off x="13652500" y="66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78364</xdr:rowOff>
    </xdr:from>
    <xdr:ext cx="378565" cy="259045"/>
    <xdr:sp macro="" textlink="">
      <xdr:nvSpPr>
        <xdr:cNvPr id="546" name="テキスト ボックス 545"/>
        <xdr:cNvSpPr txBox="1"/>
      </xdr:nvSpPr>
      <xdr:spPr>
        <a:xfrm>
          <a:off x="13514017" y="6764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3" name="直線コネクタ 622"/>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4"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5" name="直線コネクタ 624"/>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6"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7" name="直線コネクタ 626"/>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56097</xdr:rowOff>
    </xdr:from>
    <xdr:to>
      <xdr:col>85</xdr:col>
      <xdr:colOff>127000</xdr:colOff>
      <xdr:row>73</xdr:row>
      <xdr:rowOff>69617</xdr:rowOff>
    </xdr:to>
    <xdr:cxnSp macro="">
      <xdr:nvCxnSpPr>
        <xdr:cNvPr id="628" name="直線コネクタ 627"/>
        <xdr:cNvCxnSpPr/>
      </xdr:nvCxnSpPr>
      <xdr:spPr>
        <a:xfrm flipV="1">
          <a:off x="15481300" y="12571947"/>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9" name="公債費平均値テキスト"/>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30" name="フローチャート: 判断 629"/>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61682</xdr:rowOff>
    </xdr:from>
    <xdr:to>
      <xdr:col>81</xdr:col>
      <xdr:colOff>50800</xdr:colOff>
      <xdr:row>73</xdr:row>
      <xdr:rowOff>69617</xdr:rowOff>
    </xdr:to>
    <xdr:cxnSp macro="">
      <xdr:nvCxnSpPr>
        <xdr:cNvPr id="631" name="直線コネクタ 630"/>
        <xdr:cNvCxnSpPr/>
      </xdr:nvCxnSpPr>
      <xdr:spPr>
        <a:xfrm>
          <a:off x="14592300" y="12577532"/>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2" name="フローチャート: 判断 631"/>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3" name="テキスト ボックス 632"/>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61682</xdr:rowOff>
    </xdr:from>
    <xdr:to>
      <xdr:col>76</xdr:col>
      <xdr:colOff>114300</xdr:colOff>
      <xdr:row>73</xdr:row>
      <xdr:rowOff>67740</xdr:rowOff>
    </xdr:to>
    <xdr:cxnSp macro="">
      <xdr:nvCxnSpPr>
        <xdr:cNvPr id="634" name="直線コネクタ 633"/>
        <xdr:cNvCxnSpPr/>
      </xdr:nvCxnSpPr>
      <xdr:spPr>
        <a:xfrm flipV="1">
          <a:off x="13703300" y="1257753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5" name="フローチャート: 判断 634"/>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6" name="テキスト ボックス 635"/>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67740</xdr:rowOff>
    </xdr:from>
    <xdr:to>
      <xdr:col>71</xdr:col>
      <xdr:colOff>177800</xdr:colOff>
      <xdr:row>73</xdr:row>
      <xdr:rowOff>83432</xdr:rowOff>
    </xdr:to>
    <xdr:cxnSp macro="">
      <xdr:nvCxnSpPr>
        <xdr:cNvPr id="637" name="直線コネクタ 636"/>
        <xdr:cNvCxnSpPr/>
      </xdr:nvCxnSpPr>
      <xdr:spPr>
        <a:xfrm flipV="1">
          <a:off x="12814300" y="12583590"/>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8" name="フローチャート: 判断 637"/>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9" name="テキスト ボックス 638"/>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40" name="フローチャート: 判断 639"/>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41" name="テキスト ボックス 640"/>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5297</xdr:rowOff>
    </xdr:from>
    <xdr:to>
      <xdr:col>85</xdr:col>
      <xdr:colOff>177800</xdr:colOff>
      <xdr:row>73</xdr:row>
      <xdr:rowOff>106897</xdr:rowOff>
    </xdr:to>
    <xdr:sp macro="" textlink="">
      <xdr:nvSpPr>
        <xdr:cNvPr id="647" name="楕円 646"/>
        <xdr:cNvSpPr/>
      </xdr:nvSpPr>
      <xdr:spPr>
        <a:xfrm>
          <a:off x="16268700" y="125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28174</xdr:rowOff>
    </xdr:from>
    <xdr:ext cx="534377" cy="259045"/>
    <xdr:sp macro="" textlink="">
      <xdr:nvSpPr>
        <xdr:cNvPr id="648" name="公債費該当値テキスト"/>
        <xdr:cNvSpPr txBox="1"/>
      </xdr:nvSpPr>
      <xdr:spPr>
        <a:xfrm>
          <a:off x="16370300" y="123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18817</xdr:rowOff>
    </xdr:from>
    <xdr:to>
      <xdr:col>81</xdr:col>
      <xdr:colOff>101600</xdr:colOff>
      <xdr:row>73</xdr:row>
      <xdr:rowOff>120417</xdr:rowOff>
    </xdr:to>
    <xdr:sp macro="" textlink="">
      <xdr:nvSpPr>
        <xdr:cNvPr id="649" name="楕円 648"/>
        <xdr:cNvSpPr/>
      </xdr:nvSpPr>
      <xdr:spPr>
        <a:xfrm>
          <a:off x="15430500" y="125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136944</xdr:rowOff>
    </xdr:from>
    <xdr:ext cx="534377" cy="259045"/>
    <xdr:sp macro="" textlink="">
      <xdr:nvSpPr>
        <xdr:cNvPr id="650" name="テキスト ボックス 649"/>
        <xdr:cNvSpPr txBox="1"/>
      </xdr:nvSpPr>
      <xdr:spPr>
        <a:xfrm>
          <a:off x="15214111" y="123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10882</xdr:rowOff>
    </xdr:from>
    <xdr:to>
      <xdr:col>76</xdr:col>
      <xdr:colOff>165100</xdr:colOff>
      <xdr:row>73</xdr:row>
      <xdr:rowOff>112482</xdr:rowOff>
    </xdr:to>
    <xdr:sp macro="" textlink="">
      <xdr:nvSpPr>
        <xdr:cNvPr id="651" name="楕円 650"/>
        <xdr:cNvSpPr/>
      </xdr:nvSpPr>
      <xdr:spPr>
        <a:xfrm>
          <a:off x="14541500" y="12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129009</xdr:rowOff>
    </xdr:from>
    <xdr:ext cx="534377" cy="259045"/>
    <xdr:sp macro="" textlink="">
      <xdr:nvSpPr>
        <xdr:cNvPr id="652" name="テキスト ボックス 651"/>
        <xdr:cNvSpPr txBox="1"/>
      </xdr:nvSpPr>
      <xdr:spPr>
        <a:xfrm>
          <a:off x="14325111" y="123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16940</xdr:rowOff>
    </xdr:from>
    <xdr:to>
      <xdr:col>72</xdr:col>
      <xdr:colOff>38100</xdr:colOff>
      <xdr:row>73</xdr:row>
      <xdr:rowOff>118540</xdr:rowOff>
    </xdr:to>
    <xdr:sp macro="" textlink="">
      <xdr:nvSpPr>
        <xdr:cNvPr id="653" name="楕円 652"/>
        <xdr:cNvSpPr/>
      </xdr:nvSpPr>
      <xdr:spPr>
        <a:xfrm>
          <a:off x="13652500" y="125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135067</xdr:rowOff>
    </xdr:from>
    <xdr:ext cx="534377" cy="259045"/>
    <xdr:sp macro="" textlink="">
      <xdr:nvSpPr>
        <xdr:cNvPr id="654" name="テキスト ボックス 653"/>
        <xdr:cNvSpPr txBox="1"/>
      </xdr:nvSpPr>
      <xdr:spPr>
        <a:xfrm>
          <a:off x="13436111" y="1230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32632</xdr:rowOff>
    </xdr:from>
    <xdr:to>
      <xdr:col>67</xdr:col>
      <xdr:colOff>101600</xdr:colOff>
      <xdr:row>73</xdr:row>
      <xdr:rowOff>134232</xdr:rowOff>
    </xdr:to>
    <xdr:sp macro="" textlink="">
      <xdr:nvSpPr>
        <xdr:cNvPr id="655" name="楕円 654"/>
        <xdr:cNvSpPr/>
      </xdr:nvSpPr>
      <xdr:spPr>
        <a:xfrm>
          <a:off x="12763500" y="125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150759</xdr:rowOff>
    </xdr:from>
    <xdr:ext cx="534377" cy="259045"/>
    <xdr:sp macro="" textlink="">
      <xdr:nvSpPr>
        <xdr:cNvPr id="656" name="テキスト ボックス 655"/>
        <xdr:cNvSpPr txBox="1"/>
      </xdr:nvSpPr>
      <xdr:spPr>
        <a:xfrm>
          <a:off x="12547111" y="1232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60592</xdr:rowOff>
    </xdr:from>
    <xdr:to>
      <xdr:col>85</xdr:col>
      <xdr:colOff>126364</xdr:colOff>
      <xdr:row>99</xdr:row>
      <xdr:rowOff>44248</xdr:rowOff>
    </xdr:to>
    <xdr:cxnSp macro="">
      <xdr:nvCxnSpPr>
        <xdr:cNvPr id="680" name="直線コネクタ 679"/>
        <xdr:cNvCxnSpPr/>
      </xdr:nvCxnSpPr>
      <xdr:spPr>
        <a:xfrm flipV="1">
          <a:off x="16317595" y="16691242"/>
          <a:ext cx="1269" cy="32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48075</xdr:rowOff>
    </xdr:from>
    <xdr:ext cx="378565" cy="259045"/>
    <xdr:sp macro="" textlink="">
      <xdr:nvSpPr>
        <xdr:cNvPr id="681" name="積立金最小値テキスト"/>
        <xdr:cNvSpPr txBox="1"/>
      </xdr:nvSpPr>
      <xdr:spPr>
        <a:xfrm>
          <a:off x="16370300" y="17021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44248</xdr:rowOff>
    </xdr:from>
    <xdr:to>
      <xdr:col>86</xdr:col>
      <xdr:colOff>25400</xdr:colOff>
      <xdr:row>99</xdr:row>
      <xdr:rowOff>44248</xdr:rowOff>
    </xdr:to>
    <xdr:cxnSp macro="">
      <xdr:nvCxnSpPr>
        <xdr:cNvPr id="682" name="直線コネクタ 681"/>
        <xdr:cNvCxnSpPr/>
      </xdr:nvCxnSpPr>
      <xdr:spPr>
        <a:xfrm>
          <a:off x="16230600" y="1701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7269</xdr:rowOff>
    </xdr:from>
    <xdr:ext cx="599010" cy="259045"/>
    <xdr:sp macro="" textlink="">
      <xdr:nvSpPr>
        <xdr:cNvPr id="683" name="積立金最大値テキスト"/>
        <xdr:cNvSpPr txBox="1"/>
      </xdr:nvSpPr>
      <xdr:spPr>
        <a:xfrm>
          <a:off x="16370300" y="1646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60592</xdr:rowOff>
    </xdr:from>
    <xdr:to>
      <xdr:col>86</xdr:col>
      <xdr:colOff>25400</xdr:colOff>
      <xdr:row>97</xdr:row>
      <xdr:rowOff>60592</xdr:rowOff>
    </xdr:to>
    <xdr:cxnSp macro="">
      <xdr:nvCxnSpPr>
        <xdr:cNvPr id="684" name="直線コネクタ 683"/>
        <xdr:cNvCxnSpPr/>
      </xdr:nvCxnSpPr>
      <xdr:spPr>
        <a:xfrm>
          <a:off x="16230600" y="166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86361</xdr:rowOff>
    </xdr:from>
    <xdr:to>
      <xdr:col>85</xdr:col>
      <xdr:colOff>127000</xdr:colOff>
      <xdr:row>97</xdr:row>
      <xdr:rowOff>144845</xdr:rowOff>
    </xdr:to>
    <xdr:cxnSp macro="">
      <xdr:nvCxnSpPr>
        <xdr:cNvPr id="685" name="直線コネクタ 684"/>
        <xdr:cNvCxnSpPr/>
      </xdr:nvCxnSpPr>
      <xdr:spPr>
        <a:xfrm flipV="1">
          <a:off x="15481300" y="16717011"/>
          <a:ext cx="8382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91946</xdr:rowOff>
    </xdr:from>
    <xdr:ext cx="534377" cy="259045"/>
    <xdr:sp macro="" textlink="">
      <xdr:nvSpPr>
        <xdr:cNvPr id="686" name="積立金平均値テキスト"/>
        <xdr:cNvSpPr txBox="1"/>
      </xdr:nvSpPr>
      <xdr:spPr>
        <a:xfrm>
          <a:off x="16370300" y="16894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113519</xdr:rowOff>
    </xdr:from>
    <xdr:to>
      <xdr:col>85</xdr:col>
      <xdr:colOff>177800</xdr:colOff>
      <xdr:row>99</xdr:row>
      <xdr:rowOff>43669</xdr:rowOff>
    </xdr:to>
    <xdr:sp macro="" textlink="">
      <xdr:nvSpPr>
        <xdr:cNvPr id="687" name="フローチャート: 判断 686"/>
        <xdr:cNvSpPr/>
      </xdr:nvSpPr>
      <xdr:spPr>
        <a:xfrm>
          <a:off x="16268700" y="169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144845</xdr:rowOff>
    </xdr:from>
    <xdr:to>
      <xdr:col>81</xdr:col>
      <xdr:colOff>50800</xdr:colOff>
      <xdr:row>98</xdr:row>
      <xdr:rowOff>19558</xdr:rowOff>
    </xdr:to>
    <xdr:cxnSp macro="">
      <xdr:nvCxnSpPr>
        <xdr:cNvPr id="688" name="直線コネクタ 687"/>
        <xdr:cNvCxnSpPr/>
      </xdr:nvCxnSpPr>
      <xdr:spPr>
        <a:xfrm flipV="1">
          <a:off x="14592300" y="16775495"/>
          <a:ext cx="889000" cy="4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133169</xdr:rowOff>
    </xdr:from>
    <xdr:to>
      <xdr:col>81</xdr:col>
      <xdr:colOff>101600</xdr:colOff>
      <xdr:row>99</xdr:row>
      <xdr:rowOff>63319</xdr:rowOff>
    </xdr:to>
    <xdr:sp macro="" textlink="">
      <xdr:nvSpPr>
        <xdr:cNvPr id="689" name="フローチャート: 判断 688"/>
        <xdr:cNvSpPr/>
      </xdr:nvSpPr>
      <xdr:spPr>
        <a:xfrm>
          <a:off x="15430500" y="1693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54446</xdr:rowOff>
    </xdr:from>
    <xdr:ext cx="534377" cy="259045"/>
    <xdr:sp macro="" textlink="">
      <xdr:nvSpPr>
        <xdr:cNvPr id="690" name="テキスト ボックス 689"/>
        <xdr:cNvSpPr txBox="1"/>
      </xdr:nvSpPr>
      <xdr:spPr>
        <a:xfrm>
          <a:off x="15214111" y="170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99978</xdr:rowOff>
    </xdr:from>
    <xdr:to>
      <xdr:col>76</xdr:col>
      <xdr:colOff>114300</xdr:colOff>
      <xdr:row>98</xdr:row>
      <xdr:rowOff>19558</xdr:rowOff>
    </xdr:to>
    <xdr:cxnSp macro="">
      <xdr:nvCxnSpPr>
        <xdr:cNvPr id="691" name="直線コネクタ 690"/>
        <xdr:cNvCxnSpPr/>
      </xdr:nvCxnSpPr>
      <xdr:spPr>
        <a:xfrm>
          <a:off x="13703300" y="15701928"/>
          <a:ext cx="889000" cy="111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141464</xdr:rowOff>
    </xdr:from>
    <xdr:to>
      <xdr:col>76</xdr:col>
      <xdr:colOff>165100</xdr:colOff>
      <xdr:row>99</xdr:row>
      <xdr:rowOff>71614</xdr:rowOff>
    </xdr:to>
    <xdr:sp macro="" textlink="">
      <xdr:nvSpPr>
        <xdr:cNvPr id="692" name="フローチャート: 判断 691"/>
        <xdr:cNvSpPr/>
      </xdr:nvSpPr>
      <xdr:spPr>
        <a:xfrm>
          <a:off x="14541500" y="169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62741</xdr:rowOff>
    </xdr:from>
    <xdr:ext cx="534377" cy="259045"/>
    <xdr:sp macro="" textlink="">
      <xdr:nvSpPr>
        <xdr:cNvPr id="693" name="テキスト ボックス 692"/>
        <xdr:cNvSpPr txBox="1"/>
      </xdr:nvSpPr>
      <xdr:spPr>
        <a:xfrm>
          <a:off x="14325111" y="170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99978</xdr:rowOff>
    </xdr:from>
    <xdr:to>
      <xdr:col>71</xdr:col>
      <xdr:colOff>177800</xdr:colOff>
      <xdr:row>95</xdr:row>
      <xdr:rowOff>138125</xdr:rowOff>
    </xdr:to>
    <xdr:cxnSp macro="">
      <xdr:nvCxnSpPr>
        <xdr:cNvPr id="694" name="直線コネクタ 693"/>
        <xdr:cNvCxnSpPr/>
      </xdr:nvCxnSpPr>
      <xdr:spPr>
        <a:xfrm flipV="1">
          <a:off x="12814300" y="15701928"/>
          <a:ext cx="889000" cy="7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126203</xdr:rowOff>
    </xdr:from>
    <xdr:to>
      <xdr:col>72</xdr:col>
      <xdr:colOff>38100</xdr:colOff>
      <xdr:row>99</xdr:row>
      <xdr:rowOff>56353</xdr:rowOff>
    </xdr:to>
    <xdr:sp macro="" textlink="">
      <xdr:nvSpPr>
        <xdr:cNvPr id="695" name="フローチャート: 判断 694"/>
        <xdr:cNvSpPr/>
      </xdr:nvSpPr>
      <xdr:spPr>
        <a:xfrm>
          <a:off x="136525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47480</xdr:rowOff>
    </xdr:from>
    <xdr:ext cx="534377" cy="259045"/>
    <xdr:sp macro="" textlink="">
      <xdr:nvSpPr>
        <xdr:cNvPr id="696" name="テキスト ボックス 695"/>
        <xdr:cNvSpPr txBox="1"/>
      </xdr:nvSpPr>
      <xdr:spPr>
        <a:xfrm>
          <a:off x="13436111" y="170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134351</xdr:rowOff>
    </xdr:from>
    <xdr:to>
      <xdr:col>67</xdr:col>
      <xdr:colOff>101600</xdr:colOff>
      <xdr:row>99</xdr:row>
      <xdr:rowOff>64501</xdr:rowOff>
    </xdr:to>
    <xdr:sp macro="" textlink="">
      <xdr:nvSpPr>
        <xdr:cNvPr id="697" name="フローチャート: 判断 696"/>
        <xdr:cNvSpPr/>
      </xdr:nvSpPr>
      <xdr:spPr>
        <a:xfrm>
          <a:off x="12763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55628</xdr:rowOff>
    </xdr:from>
    <xdr:ext cx="534377" cy="259045"/>
    <xdr:sp macro="" textlink="">
      <xdr:nvSpPr>
        <xdr:cNvPr id="698" name="テキスト ボックス 697"/>
        <xdr:cNvSpPr txBox="1"/>
      </xdr:nvSpPr>
      <xdr:spPr>
        <a:xfrm>
          <a:off x="12547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35561</xdr:rowOff>
    </xdr:from>
    <xdr:to>
      <xdr:col>85</xdr:col>
      <xdr:colOff>177800</xdr:colOff>
      <xdr:row>97</xdr:row>
      <xdr:rowOff>137161</xdr:rowOff>
    </xdr:to>
    <xdr:sp macro="" textlink="">
      <xdr:nvSpPr>
        <xdr:cNvPr id="704" name="楕円 703"/>
        <xdr:cNvSpPr/>
      </xdr:nvSpPr>
      <xdr:spPr>
        <a:xfrm>
          <a:off x="16268700" y="166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134269</xdr:rowOff>
    </xdr:from>
    <xdr:ext cx="599010" cy="259045"/>
    <xdr:sp macro="" textlink="">
      <xdr:nvSpPr>
        <xdr:cNvPr id="705" name="積立金該当値テキスト"/>
        <xdr:cNvSpPr txBox="1"/>
      </xdr:nvSpPr>
      <xdr:spPr>
        <a:xfrm>
          <a:off x="16370300" y="1659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94045</xdr:rowOff>
    </xdr:from>
    <xdr:to>
      <xdr:col>81</xdr:col>
      <xdr:colOff>101600</xdr:colOff>
      <xdr:row>98</xdr:row>
      <xdr:rowOff>24195</xdr:rowOff>
    </xdr:to>
    <xdr:sp macro="" textlink="">
      <xdr:nvSpPr>
        <xdr:cNvPr id="706" name="楕円 705"/>
        <xdr:cNvSpPr/>
      </xdr:nvSpPr>
      <xdr:spPr>
        <a:xfrm>
          <a:off x="15430500" y="167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40722</xdr:rowOff>
    </xdr:from>
    <xdr:ext cx="599010" cy="259045"/>
    <xdr:sp macro="" textlink="">
      <xdr:nvSpPr>
        <xdr:cNvPr id="707" name="テキスト ボックス 706"/>
        <xdr:cNvSpPr txBox="1"/>
      </xdr:nvSpPr>
      <xdr:spPr>
        <a:xfrm>
          <a:off x="15181795" y="1649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140208</xdr:rowOff>
    </xdr:from>
    <xdr:to>
      <xdr:col>76</xdr:col>
      <xdr:colOff>165100</xdr:colOff>
      <xdr:row>98</xdr:row>
      <xdr:rowOff>70358</xdr:rowOff>
    </xdr:to>
    <xdr:sp macro="" textlink="">
      <xdr:nvSpPr>
        <xdr:cNvPr id="708" name="楕円 707"/>
        <xdr:cNvSpPr/>
      </xdr:nvSpPr>
      <xdr:spPr>
        <a:xfrm>
          <a:off x="14541500" y="16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86885</xdr:rowOff>
    </xdr:from>
    <xdr:ext cx="599010" cy="259045"/>
    <xdr:sp macro="" textlink="">
      <xdr:nvSpPr>
        <xdr:cNvPr id="709" name="テキスト ボックス 708"/>
        <xdr:cNvSpPr txBox="1"/>
      </xdr:nvSpPr>
      <xdr:spPr>
        <a:xfrm>
          <a:off x="14292795" y="1654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49178</xdr:rowOff>
    </xdr:from>
    <xdr:to>
      <xdr:col>72</xdr:col>
      <xdr:colOff>38100</xdr:colOff>
      <xdr:row>91</xdr:row>
      <xdr:rowOff>150778</xdr:rowOff>
    </xdr:to>
    <xdr:sp macro="" textlink="">
      <xdr:nvSpPr>
        <xdr:cNvPr id="710" name="楕円 709"/>
        <xdr:cNvSpPr/>
      </xdr:nvSpPr>
      <xdr:spPr>
        <a:xfrm>
          <a:off x="13652500" y="156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167305</xdr:rowOff>
    </xdr:from>
    <xdr:ext cx="599010" cy="259045"/>
    <xdr:sp macro="" textlink="">
      <xdr:nvSpPr>
        <xdr:cNvPr id="711" name="テキスト ボックス 710"/>
        <xdr:cNvSpPr txBox="1"/>
      </xdr:nvSpPr>
      <xdr:spPr>
        <a:xfrm>
          <a:off x="13403795" y="1542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87325</xdr:rowOff>
    </xdr:from>
    <xdr:to>
      <xdr:col>67</xdr:col>
      <xdr:colOff>101600</xdr:colOff>
      <xdr:row>96</xdr:row>
      <xdr:rowOff>17475</xdr:rowOff>
    </xdr:to>
    <xdr:sp macro="" textlink="">
      <xdr:nvSpPr>
        <xdr:cNvPr id="712" name="楕円 711"/>
        <xdr:cNvSpPr/>
      </xdr:nvSpPr>
      <xdr:spPr>
        <a:xfrm>
          <a:off x="12763500" y="163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34002</xdr:rowOff>
    </xdr:from>
    <xdr:ext cx="599010" cy="259045"/>
    <xdr:sp macro="" textlink="">
      <xdr:nvSpPr>
        <xdr:cNvPr id="713" name="テキスト ボックス 712"/>
        <xdr:cNvSpPr txBox="1"/>
      </xdr:nvSpPr>
      <xdr:spPr>
        <a:xfrm>
          <a:off x="12514795" y="1615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9" name="直線コネクタ 738"/>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2"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3" name="直線コネクタ 742"/>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5"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6" name="フローチャート: 判断 745"/>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8" name="フローチャート: 判断 747"/>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9" name="テキスト ボックス 748"/>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96701</xdr:rowOff>
    </xdr:from>
    <xdr:to>
      <xdr:col>107</xdr:col>
      <xdr:colOff>50800</xdr:colOff>
      <xdr:row>39</xdr:row>
      <xdr:rowOff>98878</xdr:rowOff>
    </xdr:to>
    <xdr:cxnSp macro="">
      <xdr:nvCxnSpPr>
        <xdr:cNvPr id="750" name="直線コネクタ 749"/>
        <xdr:cNvCxnSpPr/>
      </xdr:nvCxnSpPr>
      <xdr:spPr>
        <a:xfrm>
          <a:off x="19545300" y="678325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1" name="フローチャート: 判断 750"/>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2" name="テキスト ボックス 751"/>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13426</xdr:rowOff>
    </xdr:from>
    <xdr:to>
      <xdr:col>102</xdr:col>
      <xdr:colOff>114300</xdr:colOff>
      <xdr:row>39</xdr:row>
      <xdr:rowOff>96701</xdr:rowOff>
    </xdr:to>
    <xdr:cxnSp macro="">
      <xdr:nvCxnSpPr>
        <xdr:cNvPr id="753" name="直線コネクタ 752"/>
        <xdr:cNvCxnSpPr/>
      </xdr:nvCxnSpPr>
      <xdr:spPr>
        <a:xfrm>
          <a:off x="18656300" y="669997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4" name="フローチャート: 判断 753"/>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5" name="テキスト ボックス 754"/>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6" name="フローチャート: 判断 755"/>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7" name="テキスト ボックス 756"/>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45901</xdr:rowOff>
    </xdr:from>
    <xdr:to>
      <xdr:col>102</xdr:col>
      <xdr:colOff>165100</xdr:colOff>
      <xdr:row>39</xdr:row>
      <xdr:rowOff>147501</xdr:rowOff>
    </xdr:to>
    <xdr:sp macro="" textlink="">
      <xdr:nvSpPr>
        <xdr:cNvPr id="769" name="楕円 768"/>
        <xdr:cNvSpPr/>
      </xdr:nvSpPr>
      <xdr:spPr>
        <a:xfrm>
          <a:off x="19494500" y="67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138628</xdr:rowOff>
    </xdr:from>
    <xdr:ext cx="313932" cy="259045"/>
    <xdr:sp macro="" textlink="">
      <xdr:nvSpPr>
        <xdr:cNvPr id="770" name="テキスト ボックス 769"/>
        <xdr:cNvSpPr txBox="1"/>
      </xdr:nvSpPr>
      <xdr:spPr>
        <a:xfrm>
          <a:off x="19388333" y="68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134076</xdr:rowOff>
    </xdr:from>
    <xdr:to>
      <xdr:col>98</xdr:col>
      <xdr:colOff>38100</xdr:colOff>
      <xdr:row>39</xdr:row>
      <xdr:rowOff>64226</xdr:rowOff>
    </xdr:to>
    <xdr:sp macro="" textlink="">
      <xdr:nvSpPr>
        <xdr:cNvPr id="771" name="楕円 770"/>
        <xdr:cNvSpPr/>
      </xdr:nvSpPr>
      <xdr:spPr>
        <a:xfrm>
          <a:off x="18605500" y="66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55353</xdr:rowOff>
    </xdr:from>
    <xdr:ext cx="378565" cy="259045"/>
    <xdr:sp macro="" textlink="">
      <xdr:nvSpPr>
        <xdr:cNvPr id="772" name="テキスト ボックス 771"/>
        <xdr:cNvSpPr txBox="1"/>
      </xdr:nvSpPr>
      <xdr:spPr>
        <a:xfrm>
          <a:off x="18467017"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6" name="直線コネクタ 795"/>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9"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800" name="直線コネクタ 799"/>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141910</xdr:rowOff>
    </xdr:from>
    <xdr:to>
      <xdr:col>116</xdr:col>
      <xdr:colOff>63500</xdr:colOff>
      <xdr:row>58</xdr:row>
      <xdr:rowOff>142139</xdr:rowOff>
    </xdr:to>
    <xdr:cxnSp macro="">
      <xdr:nvCxnSpPr>
        <xdr:cNvPr id="801" name="直線コネクタ 800"/>
        <xdr:cNvCxnSpPr/>
      </xdr:nvCxnSpPr>
      <xdr:spPr>
        <a:xfrm>
          <a:off x="21323300" y="1008601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2"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3" name="フローチャート: 判断 802"/>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141910</xdr:rowOff>
    </xdr:from>
    <xdr:to>
      <xdr:col>111</xdr:col>
      <xdr:colOff>177800</xdr:colOff>
      <xdr:row>58</xdr:row>
      <xdr:rowOff>165456</xdr:rowOff>
    </xdr:to>
    <xdr:cxnSp macro="">
      <xdr:nvCxnSpPr>
        <xdr:cNvPr id="804" name="直線コネクタ 803"/>
        <xdr:cNvCxnSpPr/>
      </xdr:nvCxnSpPr>
      <xdr:spPr>
        <a:xfrm flipV="1">
          <a:off x="20434300" y="10086010"/>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5" name="フローチャート: 判断 804"/>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6" name="テキスト ボックス 805"/>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165456</xdr:rowOff>
    </xdr:from>
    <xdr:to>
      <xdr:col>107</xdr:col>
      <xdr:colOff>50800</xdr:colOff>
      <xdr:row>59</xdr:row>
      <xdr:rowOff>29514</xdr:rowOff>
    </xdr:to>
    <xdr:cxnSp macro="">
      <xdr:nvCxnSpPr>
        <xdr:cNvPr id="807" name="直線コネクタ 806"/>
        <xdr:cNvCxnSpPr/>
      </xdr:nvCxnSpPr>
      <xdr:spPr>
        <a:xfrm flipV="1">
          <a:off x="19545300" y="10109556"/>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8" name="フローチャート: 判断 807"/>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9" name="テキスト ボックス 808"/>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29514</xdr:rowOff>
    </xdr:from>
    <xdr:to>
      <xdr:col>102</xdr:col>
      <xdr:colOff>114300</xdr:colOff>
      <xdr:row>59</xdr:row>
      <xdr:rowOff>29514</xdr:rowOff>
    </xdr:to>
    <xdr:cxnSp macro="">
      <xdr:nvCxnSpPr>
        <xdr:cNvPr id="810" name="直線コネクタ 809"/>
        <xdr:cNvCxnSpPr/>
      </xdr:nvCxnSpPr>
      <xdr:spPr>
        <a:xfrm>
          <a:off x="18656300" y="10145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1" name="フローチャート: 判断 810"/>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2" name="テキスト ボックス 811"/>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3" name="フローチャート: 判断 812"/>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4" name="テキスト ボックス 813"/>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91339</xdr:rowOff>
    </xdr:from>
    <xdr:to>
      <xdr:col>116</xdr:col>
      <xdr:colOff>114300</xdr:colOff>
      <xdr:row>59</xdr:row>
      <xdr:rowOff>21489</xdr:rowOff>
    </xdr:to>
    <xdr:sp macro="" textlink="">
      <xdr:nvSpPr>
        <xdr:cNvPr id="820" name="楕円 819"/>
        <xdr:cNvSpPr/>
      </xdr:nvSpPr>
      <xdr:spPr>
        <a:xfrm>
          <a:off x="22110700" y="10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60546</xdr:rowOff>
    </xdr:from>
    <xdr:ext cx="378565" cy="259045"/>
    <xdr:sp macro="" textlink="">
      <xdr:nvSpPr>
        <xdr:cNvPr id="821" name="貸付金該当値テキスト"/>
        <xdr:cNvSpPr txBox="1"/>
      </xdr:nvSpPr>
      <xdr:spPr>
        <a:xfrm>
          <a:off x="22212300" y="1000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91110</xdr:rowOff>
    </xdr:from>
    <xdr:to>
      <xdr:col>112</xdr:col>
      <xdr:colOff>38100</xdr:colOff>
      <xdr:row>59</xdr:row>
      <xdr:rowOff>21260</xdr:rowOff>
    </xdr:to>
    <xdr:sp macro="" textlink="">
      <xdr:nvSpPr>
        <xdr:cNvPr id="822" name="楕円 821"/>
        <xdr:cNvSpPr/>
      </xdr:nvSpPr>
      <xdr:spPr>
        <a:xfrm>
          <a:off x="21272500" y="100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12387</xdr:rowOff>
    </xdr:from>
    <xdr:ext cx="378565" cy="259045"/>
    <xdr:sp macro="" textlink="">
      <xdr:nvSpPr>
        <xdr:cNvPr id="823" name="テキスト ボックス 822"/>
        <xdr:cNvSpPr txBox="1"/>
      </xdr:nvSpPr>
      <xdr:spPr>
        <a:xfrm>
          <a:off x="21134017" y="1012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114656</xdr:rowOff>
    </xdr:from>
    <xdr:to>
      <xdr:col>107</xdr:col>
      <xdr:colOff>101600</xdr:colOff>
      <xdr:row>59</xdr:row>
      <xdr:rowOff>44806</xdr:rowOff>
    </xdr:to>
    <xdr:sp macro="" textlink="">
      <xdr:nvSpPr>
        <xdr:cNvPr id="824" name="楕円 823"/>
        <xdr:cNvSpPr/>
      </xdr:nvSpPr>
      <xdr:spPr>
        <a:xfrm>
          <a:off x="20383500" y="100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35933</xdr:rowOff>
    </xdr:from>
    <xdr:ext cx="378565" cy="259045"/>
    <xdr:sp macro="" textlink="">
      <xdr:nvSpPr>
        <xdr:cNvPr id="825" name="テキスト ボックス 824"/>
        <xdr:cNvSpPr txBox="1"/>
      </xdr:nvSpPr>
      <xdr:spPr>
        <a:xfrm>
          <a:off x="20245017" y="1015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150164</xdr:rowOff>
    </xdr:from>
    <xdr:to>
      <xdr:col>102</xdr:col>
      <xdr:colOff>165100</xdr:colOff>
      <xdr:row>59</xdr:row>
      <xdr:rowOff>80314</xdr:rowOff>
    </xdr:to>
    <xdr:sp macro="" textlink="">
      <xdr:nvSpPr>
        <xdr:cNvPr id="826" name="楕円 825"/>
        <xdr:cNvSpPr/>
      </xdr:nvSpPr>
      <xdr:spPr>
        <a:xfrm>
          <a:off x="19494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71441</xdr:rowOff>
    </xdr:from>
    <xdr:ext cx="378565" cy="259045"/>
    <xdr:sp macro="" textlink="">
      <xdr:nvSpPr>
        <xdr:cNvPr id="827" name="テキスト ボックス 826"/>
        <xdr:cNvSpPr txBox="1"/>
      </xdr:nvSpPr>
      <xdr:spPr>
        <a:xfrm>
          <a:off x="19356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150164</xdr:rowOff>
    </xdr:from>
    <xdr:to>
      <xdr:col>98</xdr:col>
      <xdr:colOff>38100</xdr:colOff>
      <xdr:row>59</xdr:row>
      <xdr:rowOff>80314</xdr:rowOff>
    </xdr:to>
    <xdr:sp macro="" textlink="">
      <xdr:nvSpPr>
        <xdr:cNvPr id="828" name="楕円 827"/>
        <xdr:cNvSpPr/>
      </xdr:nvSpPr>
      <xdr:spPr>
        <a:xfrm>
          <a:off x="18605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71441</xdr:rowOff>
    </xdr:from>
    <xdr:ext cx="378565" cy="259045"/>
    <xdr:sp macro="" textlink="">
      <xdr:nvSpPr>
        <xdr:cNvPr id="829" name="テキスト ボックス 828"/>
        <xdr:cNvSpPr txBox="1"/>
      </xdr:nvSpPr>
      <xdr:spPr>
        <a:xfrm>
          <a:off x="18467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4" name="直線コネクタ 853"/>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5"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6" name="直線コネクタ 855"/>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7"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8" name="直線コネクタ 857"/>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53556</xdr:rowOff>
    </xdr:from>
    <xdr:to>
      <xdr:col>116</xdr:col>
      <xdr:colOff>63500</xdr:colOff>
      <xdr:row>74</xdr:row>
      <xdr:rowOff>124327</xdr:rowOff>
    </xdr:to>
    <xdr:cxnSp macro="">
      <xdr:nvCxnSpPr>
        <xdr:cNvPr id="859" name="直線コネクタ 858"/>
        <xdr:cNvCxnSpPr/>
      </xdr:nvCxnSpPr>
      <xdr:spPr>
        <a:xfrm>
          <a:off x="21323300" y="12740856"/>
          <a:ext cx="8382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60" name="繰出金平均値テキスト"/>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1" name="フローチャート: 判断 860"/>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53556</xdr:rowOff>
    </xdr:from>
    <xdr:to>
      <xdr:col>111</xdr:col>
      <xdr:colOff>177800</xdr:colOff>
      <xdr:row>74</xdr:row>
      <xdr:rowOff>55670</xdr:rowOff>
    </xdr:to>
    <xdr:cxnSp macro="">
      <xdr:nvCxnSpPr>
        <xdr:cNvPr id="862" name="直線コネクタ 861"/>
        <xdr:cNvCxnSpPr/>
      </xdr:nvCxnSpPr>
      <xdr:spPr>
        <a:xfrm flipV="1">
          <a:off x="20434300" y="1274085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3" name="フローチャート: 判断 862"/>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4" name="テキスト ボックス 863"/>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55670</xdr:rowOff>
    </xdr:from>
    <xdr:to>
      <xdr:col>107</xdr:col>
      <xdr:colOff>50800</xdr:colOff>
      <xdr:row>74</xdr:row>
      <xdr:rowOff>100038</xdr:rowOff>
    </xdr:to>
    <xdr:cxnSp macro="">
      <xdr:nvCxnSpPr>
        <xdr:cNvPr id="865" name="直線コネクタ 864"/>
        <xdr:cNvCxnSpPr/>
      </xdr:nvCxnSpPr>
      <xdr:spPr>
        <a:xfrm flipV="1">
          <a:off x="19545300" y="12742970"/>
          <a:ext cx="889000" cy="4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6" name="フローチャート: 判断 865"/>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7" name="テキスト ボックス 866"/>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100038</xdr:rowOff>
    </xdr:from>
    <xdr:to>
      <xdr:col>102</xdr:col>
      <xdr:colOff>114300</xdr:colOff>
      <xdr:row>74</xdr:row>
      <xdr:rowOff>121793</xdr:rowOff>
    </xdr:to>
    <xdr:cxnSp macro="">
      <xdr:nvCxnSpPr>
        <xdr:cNvPr id="868" name="直線コネクタ 867"/>
        <xdr:cNvCxnSpPr/>
      </xdr:nvCxnSpPr>
      <xdr:spPr>
        <a:xfrm flipV="1">
          <a:off x="18656300" y="12787338"/>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9" name="フローチャート: 判断 868"/>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70" name="テキスト ボックス 869"/>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1" name="フローチャート: 判断 870"/>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72" name="テキスト ボックス 871"/>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73527</xdr:rowOff>
    </xdr:from>
    <xdr:to>
      <xdr:col>116</xdr:col>
      <xdr:colOff>114300</xdr:colOff>
      <xdr:row>75</xdr:row>
      <xdr:rowOff>3677</xdr:rowOff>
    </xdr:to>
    <xdr:sp macro="" textlink="">
      <xdr:nvSpPr>
        <xdr:cNvPr id="878" name="楕円 877"/>
        <xdr:cNvSpPr/>
      </xdr:nvSpPr>
      <xdr:spPr>
        <a:xfrm>
          <a:off x="22110700" y="127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96404</xdr:rowOff>
    </xdr:from>
    <xdr:ext cx="534377" cy="259045"/>
    <xdr:sp macro="" textlink="">
      <xdr:nvSpPr>
        <xdr:cNvPr id="879" name="繰出金該当値テキスト"/>
        <xdr:cNvSpPr txBox="1"/>
      </xdr:nvSpPr>
      <xdr:spPr>
        <a:xfrm>
          <a:off x="22212300" y="1261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2756</xdr:rowOff>
    </xdr:from>
    <xdr:to>
      <xdr:col>112</xdr:col>
      <xdr:colOff>38100</xdr:colOff>
      <xdr:row>74</xdr:row>
      <xdr:rowOff>104356</xdr:rowOff>
    </xdr:to>
    <xdr:sp macro="" textlink="">
      <xdr:nvSpPr>
        <xdr:cNvPr id="880" name="楕円 879"/>
        <xdr:cNvSpPr/>
      </xdr:nvSpPr>
      <xdr:spPr>
        <a:xfrm>
          <a:off x="21272500" y="126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120883</xdr:rowOff>
    </xdr:from>
    <xdr:ext cx="534377" cy="259045"/>
    <xdr:sp macro="" textlink="">
      <xdr:nvSpPr>
        <xdr:cNvPr id="881" name="テキスト ボックス 880"/>
        <xdr:cNvSpPr txBox="1"/>
      </xdr:nvSpPr>
      <xdr:spPr>
        <a:xfrm>
          <a:off x="21056111" y="124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4870</xdr:rowOff>
    </xdr:from>
    <xdr:to>
      <xdr:col>107</xdr:col>
      <xdr:colOff>101600</xdr:colOff>
      <xdr:row>74</xdr:row>
      <xdr:rowOff>106470</xdr:rowOff>
    </xdr:to>
    <xdr:sp macro="" textlink="">
      <xdr:nvSpPr>
        <xdr:cNvPr id="882" name="楕円 881"/>
        <xdr:cNvSpPr/>
      </xdr:nvSpPr>
      <xdr:spPr>
        <a:xfrm>
          <a:off x="20383500" y="126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122997</xdr:rowOff>
    </xdr:from>
    <xdr:ext cx="534377" cy="259045"/>
    <xdr:sp macro="" textlink="">
      <xdr:nvSpPr>
        <xdr:cNvPr id="883" name="テキスト ボックス 882"/>
        <xdr:cNvSpPr txBox="1"/>
      </xdr:nvSpPr>
      <xdr:spPr>
        <a:xfrm>
          <a:off x="20167111" y="124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49238</xdr:rowOff>
    </xdr:from>
    <xdr:to>
      <xdr:col>102</xdr:col>
      <xdr:colOff>165100</xdr:colOff>
      <xdr:row>74</xdr:row>
      <xdr:rowOff>150838</xdr:rowOff>
    </xdr:to>
    <xdr:sp macro="" textlink="">
      <xdr:nvSpPr>
        <xdr:cNvPr id="884" name="楕円 883"/>
        <xdr:cNvSpPr/>
      </xdr:nvSpPr>
      <xdr:spPr>
        <a:xfrm>
          <a:off x="19494500" y="127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167365</xdr:rowOff>
    </xdr:from>
    <xdr:ext cx="534377" cy="259045"/>
    <xdr:sp macro="" textlink="">
      <xdr:nvSpPr>
        <xdr:cNvPr id="885" name="テキスト ボックス 884"/>
        <xdr:cNvSpPr txBox="1"/>
      </xdr:nvSpPr>
      <xdr:spPr>
        <a:xfrm>
          <a:off x="19278111" y="125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70993</xdr:rowOff>
    </xdr:from>
    <xdr:to>
      <xdr:col>98</xdr:col>
      <xdr:colOff>38100</xdr:colOff>
      <xdr:row>75</xdr:row>
      <xdr:rowOff>1143</xdr:rowOff>
    </xdr:to>
    <xdr:sp macro="" textlink="">
      <xdr:nvSpPr>
        <xdr:cNvPr id="886" name="楕円 885"/>
        <xdr:cNvSpPr/>
      </xdr:nvSpPr>
      <xdr:spPr>
        <a:xfrm>
          <a:off x="18605500" y="127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17670</xdr:rowOff>
    </xdr:from>
    <xdr:ext cx="534377" cy="259045"/>
    <xdr:sp macro="" textlink="">
      <xdr:nvSpPr>
        <xdr:cNvPr id="887" name="テキスト ボックス 886"/>
        <xdr:cNvSpPr txBox="1"/>
      </xdr:nvSpPr>
      <xdr:spPr>
        <a:xfrm>
          <a:off x="18389111" y="1253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歳出決算総額は、住民一人当たり</a:t>
          </a:r>
          <a:r>
            <a:rPr kumimoji="1" lang="en-US" altLang="ja-JP" sz="1100">
              <a:solidFill>
                <a:sysClr val="windowText" lastClr="000000"/>
              </a:solidFill>
              <a:effectLst/>
              <a:latin typeface="+mn-lt"/>
              <a:ea typeface="+mn-ea"/>
              <a:cs typeface="+mn-cs"/>
            </a:rPr>
            <a:t>866,716</a:t>
          </a:r>
          <a:r>
            <a:rPr kumimoji="1" lang="ja-JP" altLang="ja-JP" sz="1100">
              <a:solidFill>
                <a:sysClr val="windowText" lastClr="000000"/>
              </a:solidFill>
              <a:effectLst/>
              <a:latin typeface="+mn-lt"/>
              <a:ea typeface="+mn-ea"/>
              <a:cs typeface="+mn-cs"/>
            </a:rPr>
            <a:t>円となっており、前年度比</a:t>
          </a:r>
          <a:r>
            <a:rPr kumimoji="1" lang="en-US" altLang="ja-JP" sz="1100">
              <a:solidFill>
                <a:sysClr val="windowText" lastClr="000000"/>
              </a:solidFill>
              <a:effectLst/>
              <a:latin typeface="+mn-lt"/>
              <a:ea typeface="+mn-ea"/>
              <a:cs typeface="+mn-cs"/>
            </a:rPr>
            <a:t>77,342</a:t>
          </a:r>
          <a:r>
            <a:rPr kumimoji="1" lang="ja-JP" altLang="ja-JP" sz="1100">
              <a:solidFill>
                <a:sysClr val="windowText" lastClr="000000"/>
              </a:solidFill>
              <a:effectLst/>
              <a:latin typeface="+mn-lt"/>
              <a:ea typeface="+mn-ea"/>
              <a:cs typeface="+mn-cs"/>
            </a:rPr>
            <a:t>円の増となった。これは、</a:t>
          </a:r>
          <a:r>
            <a:rPr kumimoji="1" lang="ja-JP" altLang="en-US" sz="1100">
              <a:solidFill>
                <a:sysClr val="windowText" lastClr="000000"/>
              </a:solidFill>
              <a:effectLst/>
              <a:latin typeface="+mn-lt"/>
              <a:ea typeface="+mn-ea"/>
              <a:cs typeface="+mn-cs"/>
            </a:rPr>
            <a:t>複合施設建設工事費</a:t>
          </a:r>
          <a:r>
            <a:rPr kumimoji="1" lang="ja-JP" altLang="ja-JP" sz="1100">
              <a:solidFill>
                <a:sysClr val="windowText" lastClr="000000"/>
              </a:solidFill>
              <a:effectLst/>
              <a:latin typeface="+mn-lt"/>
              <a:ea typeface="+mn-ea"/>
              <a:cs typeface="+mn-cs"/>
            </a:rPr>
            <a:t>の増により決算額が大きく増加したためである。主な構成項目では、人件費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、合併時の</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年度までは退職者不補充により</a:t>
          </a:r>
          <a:r>
            <a:rPr kumimoji="1" lang="ja-JP" altLang="en-US" sz="1100">
              <a:solidFill>
                <a:sysClr val="windowText" lastClr="000000"/>
              </a:solidFill>
              <a:effectLst/>
              <a:latin typeface="+mn-lt"/>
              <a:ea typeface="+mn-ea"/>
              <a:cs typeface="+mn-cs"/>
            </a:rPr>
            <a:t>下降</a:t>
          </a:r>
          <a:r>
            <a:rPr kumimoji="1" lang="ja-JP" altLang="ja-JP" sz="1100">
              <a:solidFill>
                <a:sysClr val="windowText" lastClr="000000"/>
              </a:solidFill>
              <a:effectLst/>
              <a:latin typeface="+mn-lt"/>
              <a:ea typeface="+mn-ea"/>
              <a:cs typeface="+mn-cs"/>
            </a:rPr>
            <a:t>傾向が続いて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近年は</a:t>
          </a:r>
          <a:r>
            <a:rPr kumimoji="1" lang="ja-JP" altLang="ja-JP" sz="1100">
              <a:solidFill>
                <a:sysClr val="windowText" lastClr="000000"/>
              </a:solidFill>
              <a:effectLst/>
              <a:latin typeface="+mn-lt"/>
              <a:ea typeface="+mn-ea"/>
              <a:cs typeface="+mn-cs"/>
            </a:rPr>
            <a:t>事務量の増大に伴う新規職員及び会計年度任用職員の採用、年金支給開始年齢引き上げに伴う再任用雇用等により、上昇傾向に転じてい</a:t>
          </a:r>
          <a:r>
            <a:rPr kumimoji="1" lang="ja-JP" altLang="en-US" sz="1100">
              <a:solidFill>
                <a:sysClr val="windowText" lastClr="000000"/>
              </a:solidFill>
              <a:effectLst/>
              <a:latin typeface="+mn-lt"/>
              <a:ea typeface="+mn-ea"/>
              <a:cs typeface="+mn-cs"/>
            </a:rPr>
            <a:t>たが、</a:t>
          </a:r>
          <a:r>
            <a:rPr kumimoji="1" lang="en-US" altLang="ja-JP" sz="1100">
              <a:solidFill>
                <a:sysClr val="windowText" lastClr="000000"/>
              </a:solidFill>
              <a:effectLst/>
              <a:latin typeface="+mn-lt"/>
              <a:ea typeface="+mn-ea"/>
              <a:cs typeface="+mn-cs"/>
            </a:rPr>
            <a:t>R3</a:t>
          </a:r>
          <a:r>
            <a:rPr kumimoji="1" lang="ja-JP" altLang="en-US" sz="1100">
              <a:solidFill>
                <a:sysClr val="windowText" lastClr="000000"/>
              </a:solidFill>
              <a:effectLst/>
              <a:latin typeface="+mn-lt"/>
              <a:ea typeface="+mn-ea"/>
              <a:cs typeface="+mn-cs"/>
            </a:rPr>
            <a:t>年度は下降に転じてい</a:t>
          </a:r>
          <a:r>
            <a:rPr kumimoji="1" lang="ja-JP" altLang="ja-JP" sz="1100">
              <a:solidFill>
                <a:sysClr val="windowText" lastClr="000000"/>
              </a:solidFill>
              <a:effectLst/>
              <a:latin typeface="+mn-lt"/>
              <a:ea typeface="+mn-ea"/>
              <a:cs typeface="+mn-cs"/>
            </a:rPr>
            <a:t>る。物件費は、ふるさと寄附金事業の事務経費や返礼品等の費用の増により、前年度よりも水準が上昇しており、平均よりも高い水準となっている。扶助費は、障害介護給付費や障害児給付費等が年々増加しており、今後も</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傾向の継続が見込まれる。補助費は、新型コロナウイルス感染症対応に係る特別定額給付金</a:t>
          </a:r>
          <a:r>
            <a:rPr kumimoji="1" lang="ja-JP" altLang="en-US" sz="1100">
              <a:solidFill>
                <a:sysClr val="windowText" lastClr="000000"/>
              </a:solidFill>
              <a:effectLst/>
              <a:latin typeface="+mn-lt"/>
              <a:ea typeface="+mn-ea"/>
              <a:cs typeface="+mn-cs"/>
            </a:rPr>
            <a:t>の皆減</a:t>
          </a:r>
          <a:r>
            <a:rPr kumimoji="1" lang="ja-JP" altLang="ja-JP" sz="1100">
              <a:solidFill>
                <a:sysClr val="windowText" lastClr="000000"/>
              </a:solidFill>
              <a:effectLst/>
              <a:latin typeface="+mn-lt"/>
              <a:ea typeface="+mn-ea"/>
              <a:cs typeface="+mn-cs"/>
            </a:rPr>
            <a:t>により水準が大幅な</a:t>
          </a:r>
          <a:r>
            <a:rPr kumimoji="1" lang="ja-JP" altLang="en-US" sz="1100">
              <a:solidFill>
                <a:sysClr val="windowText" lastClr="000000"/>
              </a:solidFill>
              <a:effectLst/>
              <a:latin typeface="+mn-lt"/>
              <a:ea typeface="+mn-ea"/>
              <a:cs typeface="+mn-cs"/>
            </a:rPr>
            <a:t>下降</a:t>
          </a:r>
          <a:r>
            <a:rPr kumimoji="1" lang="ja-JP" altLang="ja-JP" sz="1100">
              <a:solidFill>
                <a:sysClr val="windowText" lastClr="000000"/>
              </a:solidFill>
              <a:effectLst/>
              <a:latin typeface="+mn-lt"/>
              <a:ea typeface="+mn-ea"/>
              <a:cs typeface="+mn-cs"/>
            </a:rPr>
            <a:t>となった。普通建設事業費は、</a:t>
          </a:r>
          <a:r>
            <a:rPr kumimoji="1" lang="ja-JP" altLang="en-US" sz="1100">
              <a:solidFill>
                <a:sysClr val="windowText" lastClr="000000"/>
              </a:solidFill>
              <a:effectLst/>
              <a:latin typeface="+mn-lt"/>
              <a:ea typeface="+mn-ea"/>
              <a:cs typeface="+mn-cs"/>
            </a:rPr>
            <a:t>複合施設建設工事の増の影響で前年度よりも水準が上昇しており、特に新規整備分に関して大きく上昇している。</a:t>
          </a:r>
          <a:r>
            <a:rPr kumimoji="1" lang="ja-JP" altLang="ja-JP" sz="1100">
              <a:solidFill>
                <a:sysClr val="windowText" lastClr="000000"/>
              </a:solidFill>
              <a:effectLst/>
              <a:latin typeface="+mn-lt"/>
              <a:ea typeface="+mn-ea"/>
              <a:cs typeface="+mn-cs"/>
            </a:rPr>
            <a:t>今後は、</a:t>
          </a:r>
          <a:r>
            <a:rPr kumimoji="1" lang="ja-JP" altLang="en-US" sz="1100">
              <a:solidFill>
                <a:sysClr val="windowText" lastClr="000000"/>
              </a:solidFill>
              <a:effectLst/>
              <a:latin typeface="+mn-lt"/>
              <a:ea typeface="+mn-ea"/>
              <a:cs typeface="+mn-cs"/>
            </a:rPr>
            <a:t>合併特例債が借入上限額まで達したことにより、新たな</a:t>
          </a:r>
          <a:r>
            <a:rPr kumimoji="1" lang="ja-JP" altLang="ja-JP" sz="1100">
              <a:solidFill>
                <a:sysClr val="windowText" lastClr="000000"/>
              </a:solidFill>
              <a:effectLst/>
              <a:latin typeface="+mn-lt"/>
              <a:ea typeface="+mn-ea"/>
              <a:cs typeface="+mn-cs"/>
            </a:rPr>
            <a:t>特定財源の確保に努めた上で事業を実施していく。公債費は、</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年度が償還額のピークとな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、その後減少していく見込である。合併特例債については、償還財源として交付税措置対象外相当額を減債基金から繰入を行っている。積立金は、</a:t>
          </a:r>
          <a:r>
            <a:rPr kumimoji="1" lang="ja-JP" altLang="en-US" sz="1100">
              <a:solidFill>
                <a:sysClr val="windowText" lastClr="000000"/>
              </a:solidFill>
              <a:effectLst/>
              <a:latin typeface="+mn-lt"/>
              <a:ea typeface="+mn-ea"/>
              <a:cs typeface="+mn-cs"/>
            </a:rPr>
            <a:t>財政調整基金や教育施設整備基金</a:t>
          </a:r>
          <a:r>
            <a:rPr kumimoji="1" lang="ja-JP" altLang="ja-JP" sz="1100">
              <a:solidFill>
                <a:sysClr val="windowText" lastClr="000000"/>
              </a:solidFill>
              <a:effectLst/>
              <a:latin typeface="+mn-lt"/>
              <a:ea typeface="+mn-ea"/>
              <a:cs typeface="+mn-cs"/>
            </a:rPr>
            <a:t>積立金の増加により、前年度よりも水準が上昇しており、平均より高い水準となっている。繰出金は、平均より高い水準で推移しているが、</a:t>
          </a:r>
          <a:r>
            <a:rPr kumimoji="1" lang="ja-JP" altLang="en-US" sz="1100">
              <a:solidFill>
                <a:sysClr val="windowText" lastClr="000000"/>
              </a:solidFill>
              <a:effectLst/>
              <a:latin typeface="+mn-lt"/>
              <a:ea typeface="+mn-ea"/>
              <a:cs typeface="+mn-cs"/>
            </a:rPr>
            <a:t>前年度よりも水準が下降している。</a:t>
          </a:r>
          <a:r>
            <a:rPr kumimoji="1" lang="ja-JP" altLang="ja-JP" sz="1100">
              <a:solidFill>
                <a:sysClr val="windowText" lastClr="000000"/>
              </a:solidFill>
              <a:effectLst/>
              <a:latin typeface="+mn-lt"/>
              <a:ea typeface="+mn-ea"/>
              <a:cs typeface="+mn-cs"/>
            </a:rPr>
            <a:t>今後も増加が見込まれるため、国民健康保険税、下水道料金の適正化を検討し、抑制を図る必要がある。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104267</xdr:rowOff>
    </xdr:from>
    <xdr:to>
      <xdr:col>24</xdr:col>
      <xdr:colOff>63500</xdr:colOff>
      <xdr:row>33</xdr:row>
      <xdr:rowOff>133223</xdr:rowOff>
    </xdr:to>
    <xdr:cxnSp macro="">
      <xdr:nvCxnSpPr>
        <xdr:cNvPr id="61" name="直線コネクタ 60"/>
        <xdr:cNvCxnSpPr/>
      </xdr:nvCxnSpPr>
      <xdr:spPr>
        <a:xfrm>
          <a:off x="3797300" y="576211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141986</xdr:rowOff>
    </xdr:from>
    <xdr:to>
      <xdr:col>19</xdr:col>
      <xdr:colOff>177800</xdr:colOff>
      <xdr:row>33</xdr:row>
      <xdr:rowOff>104267</xdr:rowOff>
    </xdr:to>
    <xdr:cxnSp macro="">
      <xdr:nvCxnSpPr>
        <xdr:cNvPr id="64" name="直線コネクタ 63"/>
        <xdr:cNvCxnSpPr/>
      </xdr:nvCxnSpPr>
      <xdr:spPr>
        <a:xfrm>
          <a:off x="2908300" y="5628386"/>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116078</xdr:rowOff>
    </xdr:from>
    <xdr:to>
      <xdr:col>15</xdr:col>
      <xdr:colOff>50800</xdr:colOff>
      <xdr:row>32</xdr:row>
      <xdr:rowOff>141986</xdr:rowOff>
    </xdr:to>
    <xdr:cxnSp macro="">
      <xdr:nvCxnSpPr>
        <xdr:cNvPr id="67" name="直線コネクタ 66"/>
        <xdr:cNvCxnSpPr/>
      </xdr:nvCxnSpPr>
      <xdr:spPr>
        <a:xfrm>
          <a:off x="2019300" y="560247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116078</xdr:rowOff>
    </xdr:from>
    <xdr:to>
      <xdr:col>10</xdr:col>
      <xdr:colOff>114300</xdr:colOff>
      <xdr:row>32</xdr:row>
      <xdr:rowOff>165227</xdr:rowOff>
    </xdr:to>
    <xdr:cxnSp macro="">
      <xdr:nvCxnSpPr>
        <xdr:cNvPr id="70" name="直線コネクタ 69"/>
        <xdr:cNvCxnSpPr/>
      </xdr:nvCxnSpPr>
      <xdr:spPr>
        <a:xfrm flipV="1">
          <a:off x="1130300" y="560247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82423</xdr:rowOff>
    </xdr:from>
    <xdr:to>
      <xdr:col>24</xdr:col>
      <xdr:colOff>114300</xdr:colOff>
      <xdr:row>34</xdr:row>
      <xdr:rowOff>12573</xdr:rowOff>
    </xdr:to>
    <xdr:sp macro="" textlink="">
      <xdr:nvSpPr>
        <xdr:cNvPr id="80" name="楕円 79"/>
        <xdr:cNvSpPr/>
      </xdr:nvSpPr>
      <xdr:spPr>
        <a:xfrm>
          <a:off x="4584700" y="57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105300</xdr:rowOff>
    </xdr:from>
    <xdr:ext cx="469744" cy="259045"/>
    <xdr:sp macro="" textlink="">
      <xdr:nvSpPr>
        <xdr:cNvPr id="81" name="議会費該当値テキスト"/>
        <xdr:cNvSpPr txBox="1"/>
      </xdr:nvSpPr>
      <xdr:spPr>
        <a:xfrm>
          <a:off x="4686300" y="559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53467</xdr:rowOff>
    </xdr:from>
    <xdr:to>
      <xdr:col>20</xdr:col>
      <xdr:colOff>38100</xdr:colOff>
      <xdr:row>33</xdr:row>
      <xdr:rowOff>155067</xdr:rowOff>
    </xdr:to>
    <xdr:sp macro="" textlink="">
      <xdr:nvSpPr>
        <xdr:cNvPr id="82" name="楕円 81"/>
        <xdr:cNvSpPr/>
      </xdr:nvSpPr>
      <xdr:spPr>
        <a:xfrm>
          <a:off x="3746500" y="57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144</xdr:rowOff>
    </xdr:from>
    <xdr:ext cx="469744" cy="259045"/>
    <xdr:sp macro="" textlink="">
      <xdr:nvSpPr>
        <xdr:cNvPr id="83" name="テキスト ボックス 82"/>
        <xdr:cNvSpPr txBox="1"/>
      </xdr:nvSpPr>
      <xdr:spPr>
        <a:xfrm>
          <a:off x="3562428" y="548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91186</xdr:rowOff>
    </xdr:from>
    <xdr:to>
      <xdr:col>15</xdr:col>
      <xdr:colOff>101600</xdr:colOff>
      <xdr:row>33</xdr:row>
      <xdr:rowOff>21336</xdr:rowOff>
    </xdr:to>
    <xdr:sp macro="" textlink="">
      <xdr:nvSpPr>
        <xdr:cNvPr id="84" name="楕円 83"/>
        <xdr:cNvSpPr/>
      </xdr:nvSpPr>
      <xdr:spPr>
        <a:xfrm>
          <a:off x="2857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37863</xdr:rowOff>
    </xdr:from>
    <xdr:ext cx="469744" cy="259045"/>
    <xdr:sp macro="" textlink="">
      <xdr:nvSpPr>
        <xdr:cNvPr id="85" name="テキスト ボックス 84"/>
        <xdr:cNvSpPr txBox="1"/>
      </xdr:nvSpPr>
      <xdr:spPr>
        <a:xfrm>
          <a:off x="2673428"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65278</xdr:rowOff>
    </xdr:from>
    <xdr:to>
      <xdr:col>10</xdr:col>
      <xdr:colOff>165100</xdr:colOff>
      <xdr:row>32</xdr:row>
      <xdr:rowOff>166878</xdr:rowOff>
    </xdr:to>
    <xdr:sp macro="" textlink="">
      <xdr:nvSpPr>
        <xdr:cNvPr id="86" name="楕円 85"/>
        <xdr:cNvSpPr/>
      </xdr:nvSpPr>
      <xdr:spPr>
        <a:xfrm>
          <a:off x="19685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11955</xdr:rowOff>
    </xdr:from>
    <xdr:ext cx="469744" cy="259045"/>
    <xdr:sp macro="" textlink="">
      <xdr:nvSpPr>
        <xdr:cNvPr id="87" name="テキスト ボックス 86"/>
        <xdr:cNvSpPr txBox="1"/>
      </xdr:nvSpPr>
      <xdr:spPr>
        <a:xfrm>
          <a:off x="1784428" y="53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114427</xdr:rowOff>
    </xdr:from>
    <xdr:to>
      <xdr:col>6</xdr:col>
      <xdr:colOff>38100</xdr:colOff>
      <xdr:row>33</xdr:row>
      <xdr:rowOff>44577</xdr:rowOff>
    </xdr:to>
    <xdr:sp macro="" textlink="">
      <xdr:nvSpPr>
        <xdr:cNvPr id="88" name="楕円 87"/>
        <xdr:cNvSpPr/>
      </xdr:nvSpPr>
      <xdr:spPr>
        <a:xfrm>
          <a:off x="1079500" y="56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61104</xdr:rowOff>
    </xdr:from>
    <xdr:ext cx="469744" cy="259045"/>
    <xdr:sp macro="" textlink="">
      <xdr:nvSpPr>
        <xdr:cNvPr id="89" name="テキスト ボックス 88"/>
        <xdr:cNvSpPr txBox="1"/>
      </xdr:nvSpPr>
      <xdr:spPr>
        <a:xfrm>
          <a:off x="895428" y="53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92909</xdr:rowOff>
    </xdr:from>
    <xdr:to>
      <xdr:col>24</xdr:col>
      <xdr:colOff>62865</xdr:colOff>
      <xdr:row>59</xdr:row>
      <xdr:rowOff>4242</xdr:rowOff>
    </xdr:to>
    <xdr:cxnSp macro="">
      <xdr:nvCxnSpPr>
        <xdr:cNvPr id="113" name="直線コネクタ 112"/>
        <xdr:cNvCxnSpPr/>
      </xdr:nvCxnSpPr>
      <xdr:spPr>
        <a:xfrm flipV="1">
          <a:off x="4633595" y="9694109"/>
          <a:ext cx="1270" cy="425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8069</xdr:rowOff>
    </xdr:from>
    <xdr:ext cx="534377" cy="259045"/>
    <xdr:sp macro="" textlink="">
      <xdr:nvSpPr>
        <xdr:cNvPr id="114" name="総務費最小値テキスト"/>
        <xdr:cNvSpPr txBox="1"/>
      </xdr:nvSpPr>
      <xdr:spPr>
        <a:xfrm>
          <a:off x="4686300" y="101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4242</xdr:rowOff>
    </xdr:from>
    <xdr:to>
      <xdr:col>24</xdr:col>
      <xdr:colOff>152400</xdr:colOff>
      <xdr:row>59</xdr:row>
      <xdr:rowOff>4242</xdr:rowOff>
    </xdr:to>
    <xdr:cxnSp macro="">
      <xdr:nvCxnSpPr>
        <xdr:cNvPr id="115" name="直線コネクタ 114"/>
        <xdr:cNvCxnSpPr/>
      </xdr:nvCxnSpPr>
      <xdr:spPr>
        <a:xfrm>
          <a:off x="4546600" y="101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39586</xdr:rowOff>
    </xdr:from>
    <xdr:ext cx="599010" cy="259045"/>
    <xdr:sp macro="" textlink="">
      <xdr:nvSpPr>
        <xdr:cNvPr id="116" name="総務費最大値テキスト"/>
        <xdr:cNvSpPr txBox="1"/>
      </xdr:nvSpPr>
      <xdr:spPr>
        <a:xfrm>
          <a:off x="4686300" y="94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92909</xdr:rowOff>
    </xdr:from>
    <xdr:to>
      <xdr:col>24</xdr:col>
      <xdr:colOff>152400</xdr:colOff>
      <xdr:row>56</xdr:row>
      <xdr:rowOff>92909</xdr:rowOff>
    </xdr:to>
    <xdr:cxnSp macro="">
      <xdr:nvCxnSpPr>
        <xdr:cNvPr id="117" name="直線コネクタ 116"/>
        <xdr:cNvCxnSpPr/>
      </xdr:nvCxnSpPr>
      <xdr:spPr>
        <a:xfrm>
          <a:off x="4546600" y="96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92909</xdr:rowOff>
    </xdr:from>
    <xdr:to>
      <xdr:col>24</xdr:col>
      <xdr:colOff>63500</xdr:colOff>
      <xdr:row>56</xdr:row>
      <xdr:rowOff>146600</xdr:rowOff>
    </xdr:to>
    <xdr:cxnSp macro="">
      <xdr:nvCxnSpPr>
        <xdr:cNvPr id="118" name="直線コネクタ 117"/>
        <xdr:cNvCxnSpPr/>
      </xdr:nvCxnSpPr>
      <xdr:spPr>
        <a:xfrm flipV="1">
          <a:off x="3797300" y="9694109"/>
          <a:ext cx="838200" cy="5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51641</xdr:rowOff>
    </xdr:from>
    <xdr:ext cx="534377" cy="259045"/>
    <xdr:sp macro="" textlink="">
      <xdr:nvSpPr>
        <xdr:cNvPr id="119" name="総務費平均値テキスト"/>
        <xdr:cNvSpPr txBox="1"/>
      </xdr:nvSpPr>
      <xdr:spPr>
        <a:xfrm>
          <a:off x="4686300" y="999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73214</xdr:rowOff>
    </xdr:from>
    <xdr:to>
      <xdr:col>24</xdr:col>
      <xdr:colOff>114300</xdr:colOff>
      <xdr:row>59</xdr:row>
      <xdr:rowOff>3364</xdr:rowOff>
    </xdr:to>
    <xdr:sp macro="" textlink="">
      <xdr:nvSpPr>
        <xdr:cNvPr id="120" name="フローチャート: 判断 119"/>
        <xdr:cNvSpPr/>
      </xdr:nvSpPr>
      <xdr:spPr>
        <a:xfrm>
          <a:off x="4584700" y="1001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146600</xdr:rowOff>
    </xdr:from>
    <xdr:to>
      <xdr:col>19</xdr:col>
      <xdr:colOff>177800</xdr:colOff>
      <xdr:row>57</xdr:row>
      <xdr:rowOff>168906</xdr:rowOff>
    </xdr:to>
    <xdr:cxnSp macro="">
      <xdr:nvCxnSpPr>
        <xdr:cNvPr id="121" name="直線コネクタ 120"/>
        <xdr:cNvCxnSpPr/>
      </xdr:nvCxnSpPr>
      <xdr:spPr>
        <a:xfrm flipV="1">
          <a:off x="2908300" y="9747800"/>
          <a:ext cx="889000" cy="19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132612</xdr:rowOff>
    </xdr:from>
    <xdr:to>
      <xdr:col>20</xdr:col>
      <xdr:colOff>38100</xdr:colOff>
      <xdr:row>58</xdr:row>
      <xdr:rowOff>62762</xdr:rowOff>
    </xdr:to>
    <xdr:sp macro="" textlink="">
      <xdr:nvSpPr>
        <xdr:cNvPr id="122" name="フローチャート: 判断 121"/>
        <xdr:cNvSpPr/>
      </xdr:nvSpPr>
      <xdr:spPr>
        <a:xfrm>
          <a:off x="3746500" y="990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53889</xdr:rowOff>
    </xdr:from>
    <xdr:ext cx="599010" cy="259045"/>
    <xdr:sp macro="" textlink="">
      <xdr:nvSpPr>
        <xdr:cNvPr id="123" name="テキスト ボックス 122"/>
        <xdr:cNvSpPr txBox="1"/>
      </xdr:nvSpPr>
      <xdr:spPr>
        <a:xfrm>
          <a:off x="3497795" y="99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125085</xdr:rowOff>
    </xdr:from>
    <xdr:to>
      <xdr:col>15</xdr:col>
      <xdr:colOff>50800</xdr:colOff>
      <xdr:row>57</xdr:row>
      <xdr:rowOff>168906</xdr:rowOff>
    </xdr:to>
    <xdr:cxnSp macro="">
      <xdr:nvCxnSpPr>
        <xdr:cNvPr id="124" name="直線コネクタ 123"/>
        <xdr:cNvCxnSpPr/>
      </xdr:nvCxnSpPr>
      <xdr:spPr>
        <a:xfrm>
          <a:off x="2019300" y="8697585"/>
          <a:ext cx="889000" cy="12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96420</xdr:rowOff>
    </xdr:from>
    <xdr:to>
      <xdr:col>15</xdr:col>
      <xdr:colOff>101600</xdr:colOff>
      <xdr:row>59</xdr:row>
      <xdr:rowOff>26570</xdr:rowOff>
    </xdr:to>
    <xdr:sp macro="" textlink="">
      <xdr:nvSpPr>
        <xdr:cNvPr id="125" name="フローチャート: 判断 124"/>
        <xdr:cNvSpPr/>
      </xdr:nvSpPr>
      <xdr:spPr>
        <a:xfrm>
          <a:off x="2857500" y="1004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17697</xdr:rowOff>
    </xdr:from>
    <xdr:ext cx="534377" cy="259045"/>
    <xdr:sp macro="" textlink="">
      <xdr:nvSpPr>
        <xdr:cNvPr id="126" name="テキスト ボックス 125"/>
        <xdr:cNvSpPr txBox="1"/>
      </xdr:nvSpPr>
      <xdr:spPr>
        <a:xfrm>
          <a:off x="2641111" y="101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125085</xdr:rowOff>
    </xdr:from>
    <xdr:to>
      <xdr:col>10</xdr:col>
      <xdr:colOff>114300</xdr:colOff>
      <xdr:row>55</xdr:row>
      <xdr:rowOff>111328</xdr:rowOff>
    </xdr:to>
    <xdr:cxnSp macro="">
      <xdr:nvCxnSpPr>
        <xdr:cNvPr id="127" name="直線コネクタ 126"/>
        <xdr:cNvCxnSpPr/>
      </xdr:nvCxnSpPr>
      <xdr:spPr>
        <a:xfrm flipV="1">
          <a:off x="1130300" y="8697585"/>
          <a:ext cx="889000" cy="8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82309</xdr:rowOff>
    </xdr:from>
    <xdr:to>
      <xdr:col>10</xdr:col>
      <xdr:colOff>165100</xdr:colOff>
      <xdr:row>59</xdr:row>
      <xdr:rowOff>12459</xdr:rowOff>
    </xdr:to>
    <xdr:sp macro="" textlink="">
      <xdr:nvSpPr>
        <xdr:cNvPr id="128" name="フローチャート: 判断 127"/>
        <xdr:cNvSpPr/>
      </xdr:nvSpPr>
      <xdr:spPr>
        <a:xfrm>
          <a:off x="1968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3586</xdr:rowOff>
    </xdr:from>
    <xdr:ext cx="534377" cy="259045"/>
    <xdr:sp macro="" textlink="">
      <xdr:nvSpPr>
        <xdr:cNvPr id="129" name="テキスト ボックス 128"/>
        <xdr:cNvSpPr txBox="1"/>
      </xdr:nvSpPr>
      <xdr:spPr>
        <a:xfrm>
          <a:off x="1752111" y="101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92508</xdr:rowOff>
    </xdr:from>
    <xdr:to>
      <xdr:col>6</xdr:col>
      <xdr:colOff>38100</xdr:colOff>
      <xdr:row>59</xdr:row>
      <xdr:rowOff>22658</xdr:rowOff>
    </xdr:to>
    <xdr:sp macro="" textlink="">
      <xdr:nvSpPr>
        <xdr:cNvPr id="130" name="フローチャート: 判断 129"/>
        <xdr:cNvSpPr/>
      </xdr:nvSpPr>
      <xdr:spPr>
        <a:xfrm>
          <a:off x="1079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13785</xdr:rowOff>
    </xdr:from>
    <xdr:ext cx="534377" cy="259045"/>
    <xdr:sp macro="" textlink="">
      <xdr:nvSpPr>
        <xdr:cNvPr id="131" name="テキスト ボックス 130"/>
        <xdr:cNvSpPr txBox="1"/>
      </xdr:nvSpPr>
      <xdr:spPr>
        <a:xfrm>
          <a:off x="863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42109</xdr:rowOff>
    </xdr:from>
    <xdr:to>
      <xdr:col>24</xdr:col>
      <xdr:colOff>114300</xdr:colOff>
      <xdr:row>56</xdr:row>
      <xdr:rowOff>143709</xdr:rowOff>
    </xdr:to>
    <xdr:sp macro="" textlink="">
      <xdr:nvSpPr>
        <xdr:cNvPr id="137" name="楕円 136"/>
        <xdr:cNvSpPr/>
      </xdr:nvSpPr>
      <xdr:spPr>
        <a:xfrm>
          <a:off x="4584700" y="9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166586</xdr:rowOff>
    </xdr:from>
    <xdr:ext cx="599010" cy="259045"/>
    <xdr:sp macro="" textlink="">
      <xdr:nvSpPr>
        <xdr:cNvPr id="138" name="総務費該当値テキスト"/>
        <xdr:cNvSpPr txBox="1"/>
      </xdr:nvSpPr>
      <xdr:spPr>
        <a:xfrm>
          <a:off x="4686300" y="959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95800</xdr:rowOff>
    </xdr:from>
    <xdr:to>
      <xdr:col>20</xdr:col>
      <xdr:colOff>38100</xdr:colOff>
      <xdr:row>57</xdr:row>
      <xdr:rowOff>25950</xdr:rowOff>
    </xdr:to>
    <xdr:sp macro="" textlink="">
      <xdr:nvSpPr>
        <xdr:cNvPr id="139" name="楕円 138"/>
        <xdr:cNvSpPr/>
      </xdr:nvSpPr>
      <xdr:spPr>
        <a:xfrm>
          <a:off x="3746500" y="96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42477</xdr:rowOff>
    </xdr:from>
    <xdr:ext cx="599010" cy="259045"/>
    <xdr:sp macro="" textlink="">
      <xdr:nvSpPr>
        <xdr:cNvPr id="140" name="テキスト ボックス 139"/>
        <xdr:cNvSpPr txBox="1"/>
      </xdr:nvSpPr>
      <xdr:spPr>
        <a:xfrm>
          <a:off x="3497795" y="947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118106</xdr:rowOff>
    </xdr:from>
    <xdr:to>
      <xdr:col>15</xdr:col>
      <xdr:colOff>101600</xdr:colOff>
      <xdr:row>58</xdr:row>
      <xdr:rowOff>48256</xdr:rowOff>
    </xdr:to>
    <xdr:sp macro="" textlink="">
      <xdr:nvSpPr>
        <xdr:cNvPr id="141" name="楕円 140"/>
        <xdr:cNvSpPr/>
      </xdr:nvSpPr>
      <xdr:spPr>
        <a:xfrm>
          <a:off x="2857500" y="98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64783</xdr:rowOff>
    </xdr:from>
    <xdr:ext cx="599010" cy="259045"/>
    <xdr:sp macro="" textlink="">
      <xdr:nvSpPr>
        <xdr:cNvPr id="142" name="テキスト ボックス 141"/>
        <xdr:cNvSpPr txBox="1"/>
      </xdr:nvSpPr>
      <xdr:spPr>
        <a:xfrm>
          <a:off x="2608795" y="966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74285</xdr:rowOff>
    </xdr:from>
    <xdr:to>
      <xdr:col>10</xdr:col>
      <xdr:colOff>165100</xdr:colOff>
      <xdr:row>51</xdr:row>
      <xdr:rowOff>4435</xdr:rowOff>
    </xdr:to>
    <xdr:sp macro="" textlink="">
      <xdr:nvSpPr>
        <xdr:cNvPr id="143" name="楕円 142"/>
        <xdr:cNvSpPr/>
      </xdr:nvSpPr>
      <xdr:spPr>
        <a:xfrm>
          <a:off x="1968500" y="86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20962</xdr:rowOff>
    </xdr:from>
    <xdr:ext cx="690189" cy="259045"/>
    <xdr:sp macro="" textlink="">
      <xdr:nvSpPr>
        <xdr:cNvPr id="144" name="テキスト ボックス 143"/>
        <xdr:cNvSpPr txBox="1"/>
      </xdr:nvSpPr>
      <xdr:spPr>
        <a:xfrm>
          <a:off x="1674205" y="8422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60528</xdr:rowOff>
    </xdr:from>
    <xdr:to>
      <xdr:col>6</xdr:col>
      <xdr:colOff>38100</xdr:colOff>
      <xdr:row>55</xdr:row>
      <xdr:rowOff>162128</xdr:rowOff>
    </xdr:to>
    <xdr:sp macro="" textlink="">
      <xdr:nvSpPr>
        <xdr:cNvPr id="145" name="楕円 144"/>
        <xdr:cNvSpPr/>
      </xdr:nvSpPr>
      <xdr:spPr>
        <a:xfrm>
          <a:off x="1079500" y="94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7205</xdr:rowOff>
    </xdr:from>
    <xdr:ext cx="599010" cy="259045"/>
    <xdr:sp macro="" textlink="">
      <xdr:nvSpPr>
        <xdr:cNvPr id="146" name="テキスト ボックス 145"/>
        <xdr:cNvSpPr txBox="1"/>
      </xdr:nvSpPr>
      <xdr:spPr>
        <a:xfrm>
          <a:off x="830795" y="92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85522</xdr:rowOff>
    </xdr:from>
    <xdr:to>
      <xdr:col>24</xdr:col>
      <xdr:colOff>63500</xdr:colOff>
      <xdr:row>75</xdr:row>
      <xdr:rowOff>46507</xdr:rowOff>
    </xdr:to>
    <xdr:cxnSp macro="">
      <xdr:nvCxnSpPr>
        <xdr:cNvPr id="176" name="直線コネクタ 175"/>
        <xdr:cNvCxnSpPr/>
      </xdr:nvCxnSpPr>
      <xdr:spPr>
        <a:xfrm flipV="1">
          <a:off x="3797300" y="12772822"/>
          <a:ext cx="838200" cy="1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46507</xdr:rowOff>
    </xdr:from>
    <xdr:to>
      <xdr:col>19</xdr:col>
      <xdr:colOff>177800</xdr:colOff>
      <xdr:row>75</xdr:row>
      <xdr:rowOff>115659</xdr:rowOff>
    </xdr:to>
    <xdr:cxnSp macro="">
      <xdr:nvCxnSpPr>
        <xdr:cNvPr id="179" name="直線コネクタ 178"/>
        <xdr:cNvCxnSpPr/>
      </xdr:nvCxnSpPr>
      <xdr:spPr>
        <a:xfrm flipV="1">
          <a:off x="2908300" y="12905257"/>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115659</xdr:rowOff>
    </xdr:from>
    <xdr:to>
      <xdr:col>15</xdr:col>
      <xdr:colOff>50800</xdr:colOff>
      <xdr:row>76</xdr:row>
      <xdr:rowOff>2800</xdr:rowOff>
    </xdr:to>
    <xdr:cxnSp macro="">
      <xdr:nvCxnSpPr>
        <xdr:cNvPr id="182" name="直線コネクタ 181"/>
        <xdr:cNvCxnSpPr/>
      </xdr:nvCxnSpPr>
      <xdr:spPr>
        <a:xfrm flipV="1">
          <a:off x="2019300" y="12974409"/>
          <a:ext cx="889000" cy="5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2800</xdr:rowOff>
    </xdr:from>
    <xdr:to>
      <xdr:col>10</xdr:col>
      <xdr:colOff>114300</xdr:colOff>
      <xdr:row>76</xdr:row>
      <xdr:rowOff>164671</xdr:rowOff>
    </xdr:to>
    <xdr:cxnSp macro="">
      <xdr:nvCxnSpPr>
        <xdr:cNvPr id="185" name="直線コネクタ 184"/>
        <xdr:cNvCxnSpPr/>
      </xdr:nvCxnSpPr>
      <xdr:spPr>
        <a:xfrm flipV="1">
          <a:off x="1130300" y="13033000"/>
          <a:ext cx="889000" cy="16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34722</xdr:rowOff>
    </xdr:from>
    <xdr:to>
      <xdr:col>24</xdr:col>
      <xdr:colOff>114300</xdr:colOff>
      <xdr:row>74</xdr:row>
      <xdr:rowOff>136322</xdr:rowOff>
    </xdr:to>
    <xdr:sp macro="" textlink="">
      <xdr:nvSpPr>
        <xdr:cNvPr id="195" name="楕円 194"/>
        <xdr:cNvSpPr/>
      </xdr:nvSpPr>
      <xdr:spPr>
        <a:xfrm>
          <a:off x="4584700" y="127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57599</xdr:rowOff>
    </xdr:from>
    <xdr:ext cx="599010" cy="259045"/>
    <xdr:sp macro="" textlink="">
      <xdr:nvSpPr>
        <xdr:cNvPr id="196" name="民生費該当値テキスト"/>
        <xdr:cNvSpPr txBox="1"/>
      </xdr:nvSpPr>
      <xdr:spPr>
        <a:xfrm>
          <a:off x="4686300" y="1257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167157</xdr:rowOff>
    </xdr:from>
    <xdr:to>
      <xdr:col>20</xdr:col>
      <xdr:colOff>38100</xdr:colOff>
      <xdr:row>75</xdr:row>
      <xdr:rowOff>97307</xdr:rowOff>
    </xdr:to>
    <xdr:sp macro="" textlink="">
      <xdr:nvSpPr>
        <xdr:cNvPr id="197" name="楕円 196"/>
        <xdr:cNvSpPr/>
      </xdr:nvSpPr>
      <xdr:spPr>
        <a:xfrm>
          <a:off x="3746500" y="128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113834</xdr:rowOff>
    </xdr:from>
    <xdr:ext cx="599010" cy="259045"/>
    <xdr:sp macro="" textlink="">
      <xdr:nvSpPr>
        <xdr:cNvPr id="198" name="テキスト ボックス 197"/>
        <xdr:cNvSpPr txBox="1"/>
      </xdr:nvSpPr>
      <xdr:spPr>
        <a:xfrm>
          <a:off x="3497795" y="1262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64859</xdr:rowOff>
    </xdr:from>
    <xdr:to>
      <xdr:col>15</xdr:col>
      <xdr:colOff>101600</xdr:colOff>
      <xdr:row>75</xdr:row>
      <xdr:rowOff>166458</xdr:rowOff>
    </xdr:to>
    <xdr:sp macro="" textlink="">
      <xdr:nvSpPr>
        <xdr:cNvPr id="199" name="楕円 198"/>
        <xdr:cNvSpPr/>
      </xdr:nvSpPr>
      <xdr:spPr>
        <a:xfrm>
          <a:off x="2857500" y="12923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11536</xdr:rowOff>
    </xdr:from>
    <xdr:ext cx="599010" cy="259045"/>
    <xdr:sp macro="" textlink="">
      <xdr:nvSpPr>
        <xdr:cNvPr id="200" name="テキスト ボックス 199"/>
        <xdr:cNvSpPr txBox="1"/>
      </xdr:nvSpPr>
      <xdr:spPr>
        <a:xfrm>
          <a:off x="2608795" y="126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123449</xdr:rowOff>
    </xdr:from>
    <xdr:to>
      <xdr:col>10</xdr:col>
      <xdr:colOff>165100</xdr:colOff>
      <xdr:row>76</xdr:row>
      <xdr:rowOff>53600</xdr:rowOff>
    </xdr:to>
    <xdr:sp macro="" textlink="">
      <xdr:nvSpPr>
        <xdr:cNvPr id="201" name="楕円 200"/>
        <xdr:cNvSpPr/>
      </xdr:nvSpPr>
      <xdr:spPr>
        <a:xfrm>
          <a:off x="1968500" y="129821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70126</xdr:rowOff>
    </xdr:from>
    <xdr:ext cx="599010" cy="259045"/>
    <xdr:sp macro="" textlink="">
      <xdr:nvSpPr>
        <xdr:cNvPr id="202" name="テキスト ボックス 201"/>
        <xdr:cNvSpPr txBox="1"/>
      </xdr:nvSpPr>
      <xdr:spPr>
        <a:xfrm>
          <a:off x="1719795" y="1275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113871</xdr:rowOff>
    </xdr:from>
    <xdr:to>
      <xdr:col>6</xdr:col>
      <xdr:colOff>38100</xdr:colOff>
      <xdr:row>77</xdr:row>
      <xdr:rowOff>44021</xdr:rowOff>
    </xdr:to>
    <xdr:sp macro="" textlink="">
      <xdr:nvSpPr>
        <xdr:cNvPr id="203" name="楕円 202"/>
        <xdr:cNvSpPr/>
      </xdr:nvSpPr>
      <xdr:spPr>
        <a:xfrm>
          <a:off x="1079500" y="131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60548</xdr:rowOff>
    </xdr:from>
    <xdr:ext cx="599010" cy="259045"/>
    <xdr:sp macro="" textlink="">
      <xdr:nvSpPr>
        <xdr:cNvPr id="204" name="テキスト ボックス 203"/>
        <xdr:cNvSpPr txBox="1"/>
      </xdr:nvSpPr>
      <xdr:spPr>
        <a:xfrm>
          <a:off x="830795" y="1291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15032</xdr:rowOff>
    </xdr:from>
    <xdr:to>
      <xdr:col>24</xdr:col>
      <xdr:colOff>63500</xdr:colOff>
      <xdr:row>97</xdr:row>
      <xdr:rowOff>96610</xdr:rowOff>
    </xdr:to>
    <xdr:cxnSp macro="">
      <xdr:nvCxnSpPr>
        <xdr:cNvPr id="236" name="直線コネクタ 235"/>
        <xdr:cNvCxnSpPr/>
      </xdr:nvCxnSpPr>
      <xdr:spPr>
        <a:xfrm flipV="1">
          <a:off x="3797300" y="16474232"/>
          <a:ext cx="838200" cy="25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96610</xdr:rowOff>
    </xdr:from>
    <xdr:to>
      <xdr:col>19</xdr:col>
      <xdr:colOff>177800</xdr:colOff>
      <xdr:row>97</xdr:row>
      <xdr:rowOff>120498</xdr:rowOff>
    </xdr:to>
    <xdr:cxnSp macro="">
      <xdr:nvCxnSpPr>
        <xdr:cNvPr id="239" name="直線コネクタ 238"/>
        <xdr:cNvCxnSpPr/>
      </xdr:nvCxnSpPr>
      <xdr:spPr>
        <a:xfrm flipV="1">
          <a:off x="2908300" y="16727260"/>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85130</xdr:rowOff>
    </xdr:from>
    <xdr:to>
      <xdr:col>15</xdr:col>
      <xdr:colOff>50800</xdr:colOff>
      <xdr:row>97</xdr:row>
      <xdr:rowOff>120498</xdr:rowOff>
    </xdr:to>
    <xdr:cxnSp macro="">
      <xdr:nvCxnSpPr>
        <xdr:cNvPr id="242" name="直線コネクタ 241"/>
        <xdr:cNvCxnSpPr/>
      </xdr:nvCxnSpPr>
      <xdr:spPr>
        <a:xfrm>
          <a:off x="2019300" y="16715780"/>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54155</xdr:rowOff>
    </xdr:from>
    <xdr:to>
      <xdr:col>10</xdr:col>
      <xdr:colOff>114300</xdr:colOff>
      <xdr:row>97</xdr:row>
      <xdr:rowOff>85130</xdr:rowOff>
    </xdr:to>
    <xdr:cxnSp macro="">
      <xdr:nvCxnSpPr>
        <xdr:cNvPr id="245" name="直線コネクタ 244"/>
        <xdr:cNvCxnSpPr/>
      </xdr:nvCxnSpPr>
      <xdr:spPr>
        <a:xfrm>
          <a:off x="1130300" y="16684805"/>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135682</xdr:rowOff>
    </xdr:from>
    <xdr:to>
      <xdr:col>24</xdr:col>
      <xdr:colOff>114300</xdr:colOff>
      <xdr:row>96</xdr:row>
      <xdr:rowOff>65832</xdr:rowOff>
    </xdr:to>
    <xdr:sp macro="" textlink="">
      <xdr:nvSpPr>
        <xdr:cNvPr id="255" name="楕円 254"/>
        <xdr:cNvSpPr/>
      </xdr:nvSpPr>
      <xdr:spPr>
        <a:xfrm>
          <a:off x="4584700" y="1642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158559</xdr:rowOff>
    </xdr:from>
    <xdr:ext cx="534377" cy="259045"/>
    <xdr:sp macro="" textlink="">
      <xdr:nvSpPr>
        <xdr:cNvPr id="256" name="衛生費該当値テキスト"/>
        <xdr:cNvSpPr txBox="1"/>
      </xdr:nvSpPr>
      <xdr:spPr>
        <a:xfrm>
          <a:off x="4686300" y="1627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45810</xdr:rowOff>
    </xdr:from>
    <xdr:to>
      <xdr:col>20</xdr:col>
      <xdr:colOff>38100</xdr:colOff>
      <xdr:row>97</xdr:row>
      <xdr:rowOff>147410</xdr:rowOff>
    </xdr:to>
    <xdr:sp macro="" textlink="">
      <xdr:nvSpPr>
        <xdr:cNvPr id="257" name="楕円 256"/>
        <xdr:cNvSpPr/>
      </xdr:nvSpPr>
      <xdr:spPr>
        <a:xfrm>
          <a:off x="3746500" y="166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163937</xdr:rowOff>
    </xdr:from>
    <xdr:ext cx="534377" cy="259045"/>
    <xdr:sp macro="" textlink="">
      <xdr:nvSpPr>
        <xdr:cNvPr id="258" name="テキスト ボックス 257"/>
        <xdr:cNvSpPr txBox="1"/>
      </xdr:nvSpPr>
      <xdr:spPr>
        <a:xfrm>
          <a:off x="3530111" y="1645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69698</xdr:rowOff>
    </xdr:from>
    <xdr:to>
      <xdr:col>15</xdr:col>
      <xdr:colOff>101600</xdr:colOff>
      <xdr:row>97</xdr:row>
      <xdr:rowOff>171298</xdr:rowOff>
    </xdr:to>
    <xdr:sp macro="" textlink="">
      <xdr:nvSpPr>
        <xdr:cNvPr id="259" name="楕円 258"/>
        <xdr:cNvSpPr/>
      </xdr:nvSpPr>
      <xdr:spPr>
        <a:xfrm>
          <a:off x="28575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16375</xdr:rowOff>
    </xdr:from>
    <xdr:ext cx="534377" cy="259045"/>
    <xdr:sp macro="" textlink="">
      <xdr:nvSpPr>
        <xdr:cNvPr id="260" name="テキスト ボックス 259"/>
        <xdr:cNvSpPr txBox="1"/>
      </xdr:nvSpPr>
      <xdr:spPr>
        <a:xfrm>
          <a:off x="2641111" y="164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34330</xdr:rowOff>
    </xdr:from>
    <xdr:to>
      <xdr:col>10</xdr:col>
      <xdr:colOff>165100</xdr:colOff>
      <xdr:row>97</xdr:row>
      <xdr:rowOff>135930</xdr:rowOff>
    </xdr:to>
    <xdr:sp macro="" textlink="">
      <xdr:nvSpPr>
        <xdr:cNvPr id="261" name="楕円 260"/>
        <xdr:cNvSpPr/>
      </xdr:nvSpPr>
      <xdr:spPr>
        <a:xfrm>
          <a:off x="1968500" y="166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152457</xdr:rowOff>
    </xdr:from>
    <xdr:ext cx="534377" cy="259045"/>
    <xdr:sp macro="" textlink="">
      <xdr:nvSpPr>
        <xdr:cNvPr id="262" name="テキスト ボックス 261"/>
        <xdr:cNvSpPr txBox="1"/>
      </xdr:nvSpPr>
      <xdr:spPr>
        <a:xfrm>
          <a:off x="1752111" y="164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3355</xdr:rowOff>
    </xdr:from>
    <xdr:to>
      <xdr:col>6</xdr:col>
      <xdr:colOff>38100</xdr:colOff>
      <xdr:row>97</xdr:row>
      <xdr:rowOff>104955</xdr:rowOff>
    </xdr:to>
    <xdr:sp macro="" textlink="">
      <xdr:nvSpPr>
        <xdr:cNvPr id="263" name="楕円 262"/>
        <xdr:cNvSpPr/>
      </xdr:nvSpPr>
      <xdr:spPr>
        <a:xfrm>
          <a:off x="1079500" y="166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121482</xdr:rowOff>
    </xdr:from>
    <xdr:ext cx="534377" cy="259045"/>
    <xdr:sp macro="" textlink="">
      <xdr:nvSpPr>
        <xdr:cNvPr id="264" name="テキスト ボックス 263"/>
        <xdr:cNvSpPr txBox="1"/>
      </xdr:nvSpPr>
      <xdr:spPr>
        <a:xfrm>
          <a:off x="863111" y="164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109655</xdr:rowOff>
    </xdr:from>
    <xdr:to>
      <xdr:col>55</xdr:col>
      <xdr:colOff>0</xdr:colOff>
      <xdr:row>38</xdr:row>
      <xdr:rowOff>162234</xdr:rowOff>
    </xdr:to>
    <xdr:cxnSp macro="">
      <xdr:nvCxnSpPr>
        <xdr:cNvPr id="295" name="直線コネクタ 294"/>
        <xdr:cNvCxnSpPr/>
      </xdr:nvCxnSpPr>
      <xdr:spPr>
        <a:xfrm>
          <a:off x="9639300" y="6624755"/>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109655</xdr:rowOff>
    </xdr:from>
    <xdr:to>
      <xdr:col>50</xdr:col>
      <xdr:colOff>114300</xdr:colOff>
      <xdr:row>38</xdr:row>
      <xdr:rowOff>168765</xdr:rowOff>
    </xdr:to>
    <xdr:cxnSp macro="">
      <xdr:nvCxnSpPr>
        <xdr:cNvPr id="298" name="直線コネクタ 297"/>
        <xdr:cNvCxnSpPr/>
      </xdr:nvCxnSpPr>
      <xdr:spPr>
        <a:xfrm flipV="1">
          <a:off x="8750300" y="6624755"/>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168765</xdr:rowOff>
    </xdr:from>
    <xdr:to>
      <xdr:col>45</xdr:col>
      <xdr:colOff>177800</xdr:colOff>
      <xdr:row>38</xdr:row>
      <xdr:rowOff>171377</xdr:rowOff>
    </xdr:to>
    <xdr:cxnSp macro="">
      <xdr:nvCxnSpPr>
        <xdr:cNvPr id="301" name="直線コネクタ 300"/>
        <xdr:cNvCxnSpPr/>
      </xdr:nvCxnSpPr>
      <xdr:spPr>
        <a:xfrm flipV="1">
          <a:off x="7861300" y="668386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161907</xdr:rowOff>
    </xdr:from>
    <xdr:to>
      <xdr:col>41</xdr:col>
      <xdr:colOff>50800</xdr:colOff>
      <xdr:row>38</xdr:row>
      <xdr:rowOff>171377</xdr:rowOff>
    </xdr:to>
    <xdr:cxnSp macro="">
      <xdr:nvCxnSpPr>
        <xdr:cNvPr id="304" name="直線コネクタ 303"/>
        <xdr:cNvCxnSpPr/>
      </xdr:nvCxnSpPr>
      <xdr:spPr>
        <a:xfrm>
          <a:off x="6972300" y="6677007"/>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111434</xdr:rowOff>
    </xdr:from>
    <xdr:to>
      <xdr:col>55</xdr:col>
      <xdr:colOff>50800</xdr:colOff>
      <xdr:row>39</xdr:row>
      <xdr:rowOff>41584</xdr:rowOff>
    </xdr:to>
    <xdr:sp macro="" textlink="">
      <xdr:nvSpPr>
        <xdr:cNvPr id="314" name="楕円 313"/>
        <xdr:cNvSpPr/>
      </xdr:nvSpPr>
      <xdr:spPr>
        <a:xfrm>
          <a:off x="10426700" y="6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69614</xdr:rowOff>
    </xdr:from>
    <xdr:ext cx="378565" cy="259045"/>
    <xdr:sp macro="" textlink="">
      <xdr:nvSpPr>
        <xdr:cNvPr id="315" name="労働費該当値テキスト"/>
        <xdr:cNvSpPr txBox="1"/>
      </xdr:nvSpPr>
      <xdr:spPr>
        <a:xfrm>
          <a:off x="10528300" y="6584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58855</xdr:rowOff>
    </xdr:from>
    <xdr:to>
      <xdr:col>50</xdr:col>
      <xdr:colOff>165100</xdr:colOff>
      <xdr:row>38</xdr:row>
      <xdr:rowOff>160455</xdr:rowOff>
    </xdr:to>
    <xdr:sp macro="" textlink="">
      <xdr:nvSpPr>
        <xdr:cNvPr id="316" name="楕円 315"/>
        <xdr:cNvSpPr/>
      </xdr:nvSpPr>
      <xdr:spPr>
        <a:xfrm>
          <a:off x="9588500" y="65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17" name="テキスト ボックス 316"/>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117965</xdr:rowOff>
    </xdr:from>
    <xdr:to>
      <xdr:col>46</xdr:col>
      <xdr:colOff>38100</xdr:colOff>
      <xdr:row>39</xdr:row>
      <xdr:rowOff>48115</xdr:rowOff>
    </xdr:to>
    <xdr:sp macro="" textlink="">
      <xdr:nvSpPr>
        <xdr:cNvPr id="318" name="楕円 317"/>
        <xdr:cNvSpPr/>
      </xdr:nvSpPr>
      <xdr:spPr>
        <a:xfrm>
          <a:off x="8699500" y="6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39242</xdr:rowOff>
    </xdr:from>
    <xdr:ext cx="378565" cy="259045"/>
    <xdr:sp macro="" textlink="">
      <xdr:nvSpPr>
        <xdr:cNvPr id="319" name="テキスト ボックス 318"/>
        <xdr:cNvSpPr txBox="1"/>
      </xdr:nvSpPr>
      <xdr:spPr>
        <a:xfrm>
          <a:off x="8561017" y="672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120577</xdr:rowOff>
    </xdr:from>
    <xdr:to>
      <xdr:col>41</xdr:col>
      <xdr:colOff>101600</xdr:colOff>
      <xdr:row>39</xdr:row>
      <xdr:rowOff>50727</xdr:rowOff>
    </xdr:to>
    <xdr:sp macro="" textlink="">
      <xdr:nvSpPr>
        <xdr:cNvPr id="320" name="楕円 319"/>
        <xdr:cNvSpPr/>
      </xdr:nvSpPr>
      <xdr:spPr>
        <a:xfrm>
          <a:off x="7810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41854</xdr:rowOff>
    </xdr:from>
    <xdr:ext cx="378565" cy="259045"/>
    <xdr:sp macro="" textlink="">
      <xdr:nvSpPr>
        <xdr:cNvPr id="321" name="テキスト ボックス 320"/>
        <xdr:cNvSpPr txBox="1"/>
      </xdr:nvSpPr>
      <xdr:spPr>
        <a:xfrm>
          <a:off x="7672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111107</xdr:rowOff>
    </xdr:from>
    <xdr:to>
      <xdr:col>36</xdr:col>
      <xdr:colOff>165100</xdr:colOff>
      <xdr:row>39</xdr:row>
      <xdr:rowOff>41257</xdr:rowOff>
    </xdr:to>
    <xdr:sp macro="" textlink="">
      <xdr:nvSpPr>
        <xdr:cNvPr id="322" name="楕円 321"/>
        <xdr:cNvSpPr/>
      </xdr:nvSpPr>
      <xdr:spPr>
        <a:xfrm>
          <a:off x="6921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32384</xdr:rowOff>
    </xdr:from>
    <xdr:ext cx="378565" cy="259045"/>
    <xdr:sp macro="" textlink="">
      <xdr:nvSpPr>
        <xdr:cNvPr id="323" name="テキスト ボックス 322"/>
        <xdr:cNvSpPr txBox="1"/>
      </xdr:nvSpPr>
      <xdr:spPr>
        <a:xfrm>
          <a:off x="6783017" y="671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114488</xdr:rowOff>
    </xdr:from>
    <xdr:to>
      <xdr:col>55</xdr:col>
      <xdr:colOff>0</xdr:colOff>
      <xdr:row>57</xdr:row>
      <xdr:rowOff>126964</xdr:rowOff>
    </xdr:to>
    <xdr:cxnSp macro="">
      <xdr:nvCxnSpPr>
        <xdr:cNvPr id="354" name="直線コネクタ 353"/>
        <xdr:cNvCxnSpPr/>
      </xdr:nvCxnSpPr>
      <xdr:spPr>
        <a:xfrm flipV="1">
          <a:off x="9639300" y="9887138"/>
          <a:ext cx="8382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26984</xdr:rowOff>
    </xdr:from>
    <xdr:to>
      <xdr:col>50</xdr:col>
      <xdr:colOff>114300</xdr:colOff>
      <xdr:row>57</xdr:row>
      <xdr:rowOff>126964</xdr:rowOff>
    </xdr:to>
    <xdr:cxnSp macro="">
      <xdr:nvCxnSpPr>
        <xdr:cNvPr id="357" name="直線コネクタ 356"/>
        <xdr:cNvCxnSpPr/>
      </xdr:nvCxnSpPr>
      <xdr:spPr>
        <a:xfrm>
          <a:off x="8750300" y="9799634"/>
          <a:ext cx="889000" cy="9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26984</xdr:rowOff>
    </xdr:from>
    <xdr:to>
      <xdr:col>45</xdr:col>
      <xdr:colOff>177800</xdr:colOff>
      <xdr:row>57</xdr:row>
      <xdr:rowOff>83514</xdr:rowOff>
    </xdr:to>
    <xdr:cxnSp macro="">
      <xdr:nvCxnSpPr>
        <xdr:cNvPr id="360" name="直線コネクタ 359"/>
        <xdr:cNvCxnSpPr/>
      </xdr:nvCxnSpPr>
      <xdr:spPr>
        <a:xfrm flipV="1">
          <a:off x="7861300" y="9799634"/>
          <a:ext cx="8890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29384</xdr:rowOff>
    </xdr:from>
    <xdr:to>
      <xdr:col>41</xdr:col>
      <xdr:colOff>50800</xdr:colOff>
      <xdr:row>57</xdr:row>
      <xdr:rowOff>83514</xdr:rowOff>
    </xdr:to>
    <xdr:cxnSp macro="">
      <xdr:nvCxnSpPr>
        <xdr:cNvPr id="363" name="直線コネクタ 362"/>
        <xdr:cNvCxnSpPr/>
      </xdr:nvCxnSpPr>
      <xdr:spPr>
        <a:xfrm>
          <a:off x="6972300" y="9116234"/>
          <a:ext cx="889000" cy="73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63688</xdr:rowOff>
    </xdr:from>
    <xdr:to>
      <xdr:col>55</xdr:col>
      <xdr:colOff>50800</xdr:colOff>
      <xdr:row>57</xdr:row>
      <xdr:rowOff>165288</xdr:rowOff>
    </xdr:to>
    <xdr:sp macro="" textlink="">
      <xdr:nvSpPr>
        <xdr:cNvPr id="373" name="楕円 372"/>
        <xdr:cNvSpPr/>
      </xdr:nvSpPr>
      <xdr:spPr>
        <a:xfrm>
          <a:off x="10426700" y="98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86565</xdr:rowOff>
    </xdr:from>
    <xdr:ext cx="534377" cy="259045"/>
    <xdr:sp macro="" textlink="">
      <xdr:nvSpPr>
        <xdr:cNvPr id="374" name="農林水産業費該当値テキスト"/>
        <xdr:cNvSpPr txBox="1"/>
      </xdr:nvSpPr>
      <xdr:spPr>
        <a:xfrm>
          <a:off x="10528300" y="968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76164</xdr:rowOff>
    </xdr:from>
    <xdr:to>
      <xdr:col>50</xdr:col>
      <xdr:colOff>165100</xdr:colOff>
      <xdr:row>58</xdr:row>
      <xdr:rowOff>6314</xdr:rowOff>
    </xdr:to>
    <xdr:sp macro="" textlink="">
      <xdr:nvSpPr>
        <xdr:cNvPr id="375" name="楕円 374"/>
        <xdr:cNvSpPr/>
      </xdr:nvSpPr>
      <xdr:spPr>
        <a:xfrm>
          <a:off x="9588500" y="984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22841</xdr:rowOff>
    </xdr:from>
    <xdr:ext cx="534377" cy="259045"/>
    <xdr:sp macro="" textlink="">
      <xdr:nvSpPr>
        <xdr:cNvPr id="376" name="テキスト ボックス 375"/>
        <xdr:cNvSpPr txBox="1"/>
      </xdr:nvSpPr>
      <xdr:spPr>
        <a:xfrm>
          <a:off x="9372111" y="962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147634</xdr:rowOff>
    </xdr:from>
    <xdr:to>
      <xdr:col>46</xdr:col>
      <xdr:colOff>38100</xdr:colOff>
      <xdr:row>57</xdr:row>
      <xdr:rowOff>77784</xdr:rowOff>
    </xdr:to>
    <xdr:sp macro="" textlink="">
      <xdr:nvSpPr>
        <xdr:cNvPr id="377" name="楕円 376"/>
        <xdr:cNvSpPr/>
      </xdr:nvSpPr>
      <xdr:spPr>
        <a:xfrm>
          <a:off x="8699500" y="974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94311</xdr:rowOff>
    </xdr:from>
    <xdr:ext cx="534377" cy="259045"/>
    <xdr:sp macro="" textlink="">
      <xdr:nvSpPr>
        <xdr:cNvPr id="378" name="テキスト ボックス 377"/>
        <xdr:cNvSpPr txBox="1"/>
      </xdr:nvSpPr>
      <xdr:spPr>
        <a:xfrm>
          <a:off x="8483111" y="952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32714</xdr:rowOff>
    </xdr:from>
    <xdr:to>
      <xdr:col>41</xdr:col>
      <xdr:colOff>101600</xdr:colOff>
      <xdr:row>57</xdr:row>
      <xdr:rowOff>134314</xdr:rowOff>
    </xdr:to>
    <xdr:sp macro="" textlink="">
      <xdr:nvSpPr>
        <xdr:cNvPr id="379" name="楕円 378"/>
        <xdr:cNvSpPr/>
      </xdr:nvSpPr>
      <xdr:spPr>
        <a:xfrm>
          <a:off x="7810500" y="98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150841</xdr:rowOff>
    </xdr:from>
    <xdr:ext cx="534377" cy="259045"/>
    <xdr:sp macro="" textlink="">
      <xdr:nvSpPr>
        <xdr:cNvPr id="380" name="テキスト ボックス 379"/>
        <xdr:cNvSpPr txBox="1"/>
      </xdr:nvSpPr>
      <xdr:spPr>
        <a:xfrm>
          <a:off x="7594111" y="95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150034</xdr:rowOff>
    </xdr:from>
    <xdr:to>
      <xdr:col>36</xdr:col>
      <xdr:colOff>165100</xdr:colOff>
      <xdr:row>53</xdr:row>
      <xdr:rowOff>80184</xdr:rowOff>
    </xdr:to>
    <xdr:sp macro="" textlink="">
      <xdr:nvSpPr>
        <xdr:cNvPr id="381" name="楕円 380"/>
        <xdr:cNvSpPr/>
      </xdr:nvSpPr>
      <xdr:spPr>
        <a:xfrm>
          <a:off x="6921500" y="90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96711</xdr:rowOff>
    </xdr:from>
    <xdr:ext cx="534377" cy="259045"/>
    <xdr:sp macro="" textlink="">
      <xdr:nvSpPr>
        <xdr:cNvPr id="382" name="テキスト ボックス 381"/>
        <xdr:cNvSpPr txBox="1"/>
      </xdr:nvSpPr>
      <xdr:spPr>
        <a:xfrm>
          <a:off x="6705111" y="88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145690</xdr:rowOff>
    </xdr:from>
    <xdr:to>
      <xdr:col>55</xdr:col>
      <xdr:colOff>0</xdr:colOff>
      <xdr:row>77</xdr:row>
      <xdr:rowOff>5741</xdr:rowOff>
    </xdr:to>
    <xdr:cxnSp macro="">
      <xdr:nvCxnSpPr>
        <xdr:cNvPr id="409" name="直線コネクタ 408"/>
        <xdr:cNvCxnSpPr/>
      </xdr:nvCxnSpPr>
      <xdr:spPr>
        <a:xfrm>
          <a:off x="9639300" y="13004440"/>
          <a:ext cx="838200" cy="20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145690</xdr:rowOff>
    </xdr:from>
    <xdr:to>
      <xdr:col>50</xdr:col>
      <xdr:colOff>114300</xdr:colOff>
      <xdr:row>76</xdr:row>
      <xdr:rowOff>149073</xdr:rowOff>
    </xdr:to>
    <xdr:cxnSp macro="">
      <xdr:nvCxnSpPr>
        <xdr:cNvPr id="412" name="直線コネクタ 411"/>
        <xdr:cNvCxnSpPr/>
      </xdr:nvCxnSpPr>
      <xdr:spPr>
        <a:xfrm flipV="1">
          <a:off x="8750300" y="13004440"/>
          <a:ext cx="889000" cy="17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149073</xdr:rowOff>
    </xdr:from>
    <xdr:to>
      <xdr:col>45</xdr:col>
      <xdr:colOff>177800</xdr:colOff>
      <xdr:row>77</xdr:row>
      <xdr:rowOff>128225</xdr:rowOff>
    </xdr:to>
    <xdr:cxnSp macro="">
      <xdr:nvCxnSpPr>
        <xdr:cNvPr id="415" name="直線コネクタ 414"/>
        <xdr:cNvCxnSpPr/>
      </xdr:nvCxnSpPr>
      <xdr:spPr>
        <a:xfrm flipV="1">
          <a:off x="7861300" y="13179273"/>
          <a:ext cx="889000" cy="1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91008</xdr:rowOff>
    </xdr:from>
    <xdr:to>
      <xdr:col>41</xdr:col>
      <xdr:colOff>50800</xdr:colOff>
      <xdr:row>77</xdr:row>
      <xdr:rowOff>128225</xdr:rowOff>
    </xdr:to>
    <xdr:cxnSp macro="">
      <xdr:nvCxnSpPr>
        <xdr:cNvPr id="418" name="直線コネクタ 417"/>
        <xdr:cNvCxnSpPr/>
      </xdr:nvCxnSpPr>
      <xdr:spPr>
        <a:xfrm>
          <a:off x="6972300" y="13292658"/>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126391</xdr:rowOff>
    </xdr:from>
    <xdr:to>
      <xdr:col>55</xdr:col>
      <xdr:colOff>50800</xdr:colOff>
      <xdr:row>77</xdr:row>
      <xdr:rowOff>56541</xdr:rowOff>
    </xdr:to>
    <xdr:sp macro="" textlink="">
      <xdr:nvSpPr>
        <xdr:cNvPr id="428" name="楕円 427"/>
        <xdr:cNvSpPr/>
      </xdr:nvSpPr>
      <xdr:spPr>
        <a:xfrm>
          <a:off x="10426700" y="13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104818</xdr:rowOff>
    </xdr:from>
    <xdr:ext cx="469744" cy="259045"/>
    <xdr:sp macro="" textlink="">
      <xdr:nvSpPr>
        <xdr:cNvPr id="429" name="商工費該当値テキスト"/>
        <xdr:cNvSpPr txBox="1"/>
      </xdr:nvSpPr>
      <xdr:spPr>
        <a:xfrm>
          <a:off x="10528300" y="1313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94890</xdr:rowOff>
    </xdr:from>
    <xdr:to>
      <xdr:col>50</xdr:col>
      <xdr:colOff>165100</xdr:colOff>
      <xdr:row>76</xdr:row>
      <xdr:rowOff>25040</xdr:rowOff>
    </xdr:to>
    <xdr:sp macro="" textlink="">
      <xdr:nvSpPr>
        <xdr:cNvPr id="430" name="楕円 429"/>
        <xdr:cNvSpPr/>
      </xdr:nvSpPr>
      <xdr:spPr>
        <a:xfrm>
          <a:off x="9588500" y="129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16166</xdr:rowOff>
    </xdr:from>
    <xdr:ext cx="534377" cy="259045"/>
    <xdr:sp macro="" textlink="">
      <xdr:nvSpPr>
        <xdr:cNvPr id="431" name="テキスト ボックス 430"/>
        <xdr:cNvSpPr txBox="1"/>
      </xdr:nvSpPr>
      <xdr:spPr>
        <a:xfrm>
          <a:off x="9372111" y="130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98273</xdr:rowOff>
    </xdr:from>
    <xdr:to>
      <xdr:col>46</xdr:col>
      <xdr:colOff>38100</xdr:colOff>
      <xdr:row>77</xdr:row>
      <xdr:rowOff>28423</xdr:rowOff>
    </xdr:to>
    <xdr:sp macro="" textlink="">
      <xdr:nvSpPr>
        <xdr:cNvPr id="432" name="楕円 431"/>
        <xdr:cNvSpPr/>
      </xdr:nvSpPr>
      <xdr:spPr>
        <a:xfrm>
          <a:off x="86995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44949</xdr:rowOff>
    </xdr:from>
    <xdr:ext cx="469744" cy="259045"/>
    <xdr:sp macro="" textlink="">
      <xdr:nvSpPr>
        <xdr:cNvPr id="433" name="テキスト ボックス 432"/>
        <xdr:cNvSpPr txBox="1"/>
      </xdr:nvSpPr>
      <xdr:spPr>
        <a:xfrm>
          <a:off x="8515428" y="1290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77425</xdr:rowOff>
    </xdr:from>
    <xdr:to>
      <xdr:col>41</xdr:col>
      <xdr:colOff>101600</xdr:colOff>
      <xdr:row>78</xdr:row>
      <xdr:rowOff>7575</xdr:rowOff>
    </xdr:to>
    <xdr:sp macro="" textlink="">
      <xdr:nvSpPr>
        <xdr:cNvPr id="434" name="楕円 433"/>
        <xdr:cNvSpPr/>
      </xdr:nvSpPr>
      <xdr:spPr>
        <a:xfrm>
          <a:off x="7810500" y="132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170152</xdr:rowOff>
    </xdr:from>
    <xdr:ext cx="469744" cy="259045"/>
    <xdr:sp macro="" textlink="">
      <xdr:nvSpPr>
        <xdr:cNvPr id="435" name="テキスト ボックス 434"/>
        <xdr:cNvSpPr txBox="1"/>
      </xdr:nvSpPr>
      <xdr:spPr>
        <a:xfrm>
          <a:off x="7626428" y="133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40208</xdr:rowOff>
    </xdr:from>
    <xdr:to>
      <xdr:col>36</xdr:col>
      <xdr:colOff>165100</xdr:colOff>
      <xdr:row>77</xdr:row>
      <xdr:rowOff>141808</xdr:rowOff>
    </xdr:to>
    <xdr:sp macro="" textlink="">
      <xdr:nvSpPr>
        <xdr:cNvPr id="436" name="楕円 435"/>
        <xdr:cNvSpPr/>
      </xdr:nvSpPr>
      <xdr:spPr>
        <a:xfrm>
          <a:off x="6921500" y="132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132935</xdr:rowOff>
    </xdr:from>
    <xdr:ext cx="469744" cy="259045"/>
    <xdr:sp macro="" textlink="">
      <xdr:nvSpPr>
        <xdr:cNvPr id="437" name="テキスト ボックス 436"/>
        <xdr:cNvSpPr txBox="1"/>
      </xdr:nvSpPr>
      <xdr:spPr>
        <a:xfrm>
          <a:off x="6737428" y="1333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91866</xdr:rowOff>
    </xdr:from>
    <xdr:to>
      <xdr:col>55</xdr:col>
      <xdr:colOff>0</xdr:colOff>
      <xdr:row>95</xdr:row>
      <xdr:rowOff>123927</xdr:rowOff>
    </xdr:to>
    <xdr:cxnSp macro="">
      <xdr:nvCxnSpPr>
        <xdr:cNvPr id="470" name="直線コネクタ 469"/>
        <xdr:cNvCxnSpPr/>
      </xdr:nvCxnSpPr>
      <xdr:spPr>
        <a:xfrm flipV="1">
          <a:off x="9639300" y="16379616"/>
          <a:ext cx="8382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19114</xdr:rowOff>
    </xdr:from>
    <xdr:to>
      <xdr:col>50</xdr:col>
      <xdr:colOff>114300</xdr:colOff>
      <xdr:row>95</xdr:row>
      <xdr:rowOff>123927</xdr:rowOff>
    </xdr:to>
    <xdr:cxnSp macro="">
      <xdr:nvCxnSpPr>
        <xdr:cNvPr id="473" name="直線コネクタ 472"/>
        <xdr:cNvCxnSpPr/>
      </xdr:nvCxnSpPr>
      <xdr:spPr>
        <a:xfrm>
          <a:off x="8750300" y="15792514"/>
          <a:ext cx="889000" cy="6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19114</xdr:rowOff>
    </xdr:from>
    <xdr:to>
      <xdr:col>45</xdr:col>
      <xdr:colOff>177800</xdr:colOff>
      <xdr:row>93</xdr:row>
      <xdr:rowOff>56917</xdr:rowOff>
    </xdr:to>
    <xdr:cxnSp macro="">
      <xdr:nvCxnSpPr>
        <xdr:cNvPr id="476" name="直線コネクタ 475"/>
        <xdr:cNvCxnSpPr/>
      </xdr:nvCxnSpPr>
      <xdr:spPr>
        <a:xfrm flipV="1">
          <a:off x="7861300" y="15792514"/>
          <a:ext cx="889000" cy="20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63877</xdr:rowOff>
    </xdr:from>
    <xdr:to>
      <xdr:col>41</xdr:col>
      <xdr:colOff>50800</xdr:colOff>
      <xdr:row>93</xdr:row>
      <xdr:rowOff>56917</xdr:rowOff>
    </xdr:to>
    <xdr:cxnSp macro="">
      <xdr:nvCxnSpPr>
        <xdr:cNvPr id="479" name="直線コネクタ 478"/>
        <xdr:cNvCxnSpPr/>
      </xdr:nvCxnSpPr>
      <xdr:spPr>
        <a:xfrm>
          <a:off x="6972300" y="15494377"/>
          <a:ext cx="889000" cy="50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41066</xdr:rowOff>
    </xdr:from>
    <xdr:to>
      <xdr:col>55</xdr:col>
      <xdr:colOff>50800</xdr:colOff>
      <xdr:row>95</xdr:row>
      <xdr:rowOff>142666</xdr:rowOff>
    </xdr:to>
    <xdr:sp macro="" textlink="">
      <xdr:nvSpPr>
        <xdr:cNvPr id="489" name="楕円 488"/>
        <xdr:cNvSpPr/>
      </xdr:nvSpPr>
      <xdr:spPr>
        <a:xfrm>
          <a:off x="10426700" y="163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63943</xdr:rowOff>
    </xdr:from>
    <xdr:ext cx="534377" cy="259045"/>
    <xdr:sp macro="" textlink="">
      <xdr:nvSpPr>
        <xdr:cNvPr id="490" name="土木費該当値テキスト"/>
        <xdr:cNvSpPr txBox="1"/>
      </xdr:nvSpPr>
      <xdr:spPr>
        <a:xfrm>
          <a:off x="10528300" y="161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73127</xdr:rowOff>
    </xdr:from>
    <xdr:to>
      <xdr:col>50</xdr:col>
      <xdr:colOff>165100</xdr:colOff>
      <xdr:row>96</xdr:row>
      <xdr:rowOff>3277</xdr:rowOff>
    </xdr:to>
    <xdr:sp macro="" textlink="">
      <xdr:nvSpPr>
        <xdr:cNvPr id="491" name="楕円 490"/>
        <xdr:cNvSpPr/>
      </xdr:nvSpPr>
      <xdr:spPr>
        <a:xfrm>
          <a:off x="9588500" y="163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19804</xdr:rowOff>
    </xdr:from>
    <xdr:ext cx="534377" cy="259045"/>
    <xdr:sp macro="" textlink="">
      <xdr:nvSpPr>
        <xdr:cNvPr id="492" name="テキスト ボックス 491"/>
        <xdr:cNvSpPr txBox="1"/>
      </xdr:nvSpPr>
      <xdr:spPr>
        <a:xfrm>
          <a:off x="9372111" y="161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139764</xdr:rowOff>
    </xdr:from>
    <xdr:to>
      <xdr:col>46</xdr:col>
      <xdr:colOff>38100</xdr:colOff>
      <xdr:row>92</xdr:row>
      <xdr:rowOff>69914</xdr:rowOff>
    </xdr:to>
    <xdr:sp macro="" textlink="">
      <xdr:nvSpPr>
        <xdr:cNvPr id="493" name="楕円 492"/>
        <xdr:cNvSpPr/>
      </xdr:nvSpPr>
      <xdr:spPr>
        <a:xfrm>
          <a:off x="8699500" y="157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86441</xdr:rowOff>
    </xdr:from>
    <xdr:ext cx="534377" cy="259045"/>
    <xdr:sp macro="" textlink="">
      <xdr:nvSpPr>
        <xdr:cNvPr id="494" name="テキスト ボックス 493"/>
        <xdr:cNvSpPr txBox="1"/>
      </xdr:nvSpPr>
      <xdr:spPr>
        <a:xfrm>
          <a:off x="8483111" y="155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6117</xdr:rowOff>
    </xdr:from>
    <xdr:to>
      <xdr:col>41</xdr:col>
      <xdr:colOff>101600</xdr:colOff>
      <xdr:row>93</xdr:row>
      <xdr:rowOff>107717</xdr:rowOff>
    </xdr:to>
    <xdr:sp macro="" textlink="">
      <xdr:nvSpPr>
        <xdr:cNvPr id="495" name="楕円 494"/>
        <xdr:cNvSpPr/>
      </xdr:nvSpPr>
      <xdr:spPr>
        <a:xfrm>
          <a:off x="7810500" y="159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124244</xdr:rowOff>
    </xdr:from>
    <xdr:ext cx="534377" cy="259045"/>
    <xdr:sp macro="" textlink="">
      <xdr:nvSpPr>
        <xdr:cNvPr id="496" name="テキスト ボックス 495"/>
        <xdr:cNvSpPr txBox="1"/>
      </xdr:nvSpPr>
      <xdr:spPr>
        <a:xfrm>
          <a:off x="7594111" y="157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13077</xdr:rowOff>
    </xdr:from>
    <xdr:to>
      <xdr:col>36</xdr:col>
      <xdr:colOff>165100</xdr:colOff>
      <xdr:row>90</xdr:row>
      <xdr:rowOff>114677</xdr:rowOff>
    </xdr:to>
    <xdr:sp macro="" textlink="">
      <xdr:nvSpPr>
        <xdr:cNvPr id="497" name="楕円 496"/>
        <xdr:cNvSpPr/>
      </xdr:nvSpPr>
      <xdr:spPr>
        <a:xfrm>
          <a:off x="6921500" y="154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131204</xdr:rowOff>
    </xdr:from>
    <xdr:ext cx="599010" cy="259045"/>
    <xdr:sp macro="" textlink="">
      <xdr:nvSpPr>
        <xdr:cNvPr id="498" name="テキスト ボックス 497"/>
        <xdr:cNvSpPr txBox="1"/>
      </xdr:nvSpPr>
      <xdr:spPr>
        <a:xfrm>
          <a:off x="6672795" y="1521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27877</xdr:rowOff>
    </xdr:from>
    <xdr:to>
      <xdr:col>85</xdr:col>
      <xdr:colOff>127000</xdr:colOff>
      <xdr:row>37</xdr:row>
      <xdr:rowOff>50470</xdr:rowOff>
    </xdr:to>
    <xdr:cxnSp macro="">
      <xdr:nvCxnSpPr>
        <xdr:cNvPr id="527" name="直線コネクタ 526"/>
        <xdr:cNvCxnSpPr/>
      </xdr:nvCxnSpPr>
      <xdr:spPr>
        <a:xfrm>
          <a:off x="15481300" y="6371527"/>
          <a:ext cx="8382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25686</xdr:rowOff>
    </xdr:from>
    <xdr:to>
      <xdr:col>81</xdr:col>
      <xdr:colOff>50800</xdr:colOff>
      <xdr:row>37</xdr:row>
      <xdr:rowOff>27877</xdr:rowOff>
    </xdr:to>
    <xdr:cxnSp macro="">
      <xdr:nvCxnSpPr>
        <xdr:cNvPr id="530" name="直線コネクタ 529"/>
        <xdr:cNvCxnSpPr/>
      </xdr:nvCxnSpPr>
      <xdr:spPr>
        <a:xfrm>
          <a:off x="14592300" y="6369336"/>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163341</xdr:rowOff>
    </xdr:from>
    <xdr:to>
      <xdr:col>76</xdr:col>
      <xdr:colOff>114300</xdr:colOff>
      <xdr:row>37</xdr:row>
      <xdr:rowOff>25686</xdr:rowOff>
    </xdr:to>
    <xdr:cxnSp macro="">
      <xdr:nvCxnSpPr>
        <xdr:cNvPr id="533" name="直線コネクタ 532"/>
        <xdr:cNvCxnSpPr/>
      </xdr:nvCxnSpPr>
      <xdr:spPr>
        <a:xfrm>
          <a:off x="13703300" y="6335541"/>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163341</xdr:rowOff>
    </xdr:from>
    <xdr:to>
      <xdr:col>71</xdr:col>
      <xdr:colOff>177800</xdr:colOff>
      <xdr:row>37</xdr:row>
      <xdr:rowOff>39421</xdr:rowOff>
    </xdr:to>
    <xdr:cxnSp macro="">
      <xdr:nvCxnSpPr>
        <xdr:cNvPr id="536" name="直線コネクタ 535"/>
        <xdr:cNvCxnSpPr/>
      </xdr:nvCxnSpPr>
      <xdr:spPr>
        <a:xfrm flipV="1">
          <a:off x="12814300" y="6335541"/>
          <a:ext cx="889000" cy="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171120</xdr:rowOff>
    </xdr:from>
    <xdr:to>
      <xdr:col>85</xdr:col>
      <xdr:colOff>177800</xdr:colOff>
      <xdr:row>37</xdr:row>
      <xdr:rowOff>101270</xdr:rowOff>
    </xdr:to>
    <xdr:sp macro="" textlink="">
      <xdr:nvSpPr>
        <xdr:cNvPr id="546" name="楕円 545"/>
        <xdr:cNvSpPr/>
      </xdr:nvSpPr>
      <xdr:spPr>
        <a:xfrm>
          <a:off x="16268700" y="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22547</xdr:rowOff>
    </xdr:from>
    <xdr:ext cx="534377" cy="259045"/>
    <xdr:sp macro="" textlink="">
      <xdr:nvSpPr>
        <xdr:cNvPr id="547" name="消防費該当値テキスト"/>
        <xdr:cNvSpPr txBox="1"/>
      </xdr:nvSpPr>
      <xdr:spPr>
        <a:xfrm>
          <a:off x="16370300" y="61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148527</xdr:rowOff>
    </xdr:from>
    <xdr:to>
      <xdr:col>81</xdr:col>
      <xdr:colOff>101600</xdr:colOff>
      <xdr:row>37</xdr:row>
      <xdr:rowOff>78677</xdr:rowOff>
    </xdr:to>
    <xdr:sp macro="" textlink="">
      <xdr:nvSpPr>
        <xdr:cNvPr id="548" name="楕円 547"/>
        <xdr:cNvSpPr/>
      </xdr:nvSpPr>
      <xdr:spPr>
        <a:xfrm>
          <a:off x="15430500" y="63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95204</xdr:rowOff>
    </xdr:from>
    <xdr:ext cx="534377" cy="259045"/>
    <xdr:sp macro="" textlink="">
      <xdr:nvSpPr>
        <xdr:cNvPr id="549" name="テキスト ボックス 548"/>
        <xdr:cNvSpPr txBox="1"/>
      </xdr:nvSpPr>
      <xdr:spPr>
        <a:xfrm>
          <a:off x="15214111" y="609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146336</xdr:rowOff>
    </xdr:from>
    <xdr:to>
      <xdr:col>76</xdr:col>
      <xdr:colOff>165100</xdr:colOff>
      <xdr:row>37</xdr:row>
      <xdr:rowOff>76486</xdr:rowOff>
    </xdr:to>
    <xdr:sp macro="" textlink="">
      <xdr:nvSpPr>
        <xdr:cNvPr id="550" name="楕円 549"/>
        <xdr:cNvSpPr/>
      </xdr:nvSpPr>
      <xdr:spPr>
        <a:xfrm>
          <a:off x="14541500" y="63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93013</xdr:rowOff>
    </xdr:from>
    <xdr:ext cx="534377" cy="259045"/>
    <xdr:sp macro="" textlink="">
      <xdr:nvSpPr>
        <xdr:cNvPr id="551" name="テキスト ボックス 550"/>
        <xdr:cNvSpPr txBox="1"/>
      </xdr:nvSpPr>
      <xdr:spPr>
        <a:xfrm>
          <a:off x="14325111" y="609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112541</xdr:rowOff>
    </xdr:from>
    <xdr:to>
      <xdr:col>72</xdr:col>
      <xdr:colOff>38100</xdr:colOff>
      <xdr:row>37</xdr:row>
      <xdr:rowOff>42691</xdr:rowOff>
    </xdr:to>
    <xdr:sp macro="" textlink="">
      <xdr:nvSpPr>
        <xdr:cNvPr id="552" name="楕円 551"/>
        <xdr:cNvSpPr/>
      </xdr:nvSpPr>
      <xdr:spPr>
        <a:xfrm>
          <a:off x="13652500" y="62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59218</xdr:rowOff>
    </xdr:from>
    <xdr:ext cx="534377" cy="259045"/>
    <xdr:sp macro="" textlink="">
      <xdr:nvSpPr>
        <xdr:cNvPr id="553" name="テキスト ボックス 552"/>
        <xdr:cNvSpPr txBox="1"/>
      </xdr:nvSpPr>
      <xdr:spPr>
        <a:xfrm>
          <a:off x="13436111" y="60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160071</xdr:rowOff>
    </xdr:from>
    <xdr:to>
      <xdr:col>67</xdr:col>
      <xdr:colOff>101600</xdr:colOff>
      <xdr:row>37</xdr:row>
      <xdr:rowOff>90221</xdr:rowOff>
    </xdr:to>
    <xdr:sp macro="" textlink="">
      <xdr:nvSpPr>
        <xdr:cNvPr id="554" name="楕円 553"/>
        <xdr:cNvSpPr/>
      </xdr:nvSpPr>
      <xdr:spPr>
        <a:xfrm>
          <a:off x="12763500" y="63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106748</xdr:rowOff>
    </xdr:from>
    <xdr:ext cx="534377" cy="259045"/>
    <xdr:sp macro="" textlink="">
      <xdr:nvSpPr>
        <xdr:cNvPr id="555" name="テキスト ボックス 554"/>
        <xdr:cNvSpPr txBox="1"/>
      </xdr:nvSpPr>
      <xdr:spPr>
        <a:xfrm>
          <a:off x="12547111" y="61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170287</xdr:rowOff>
    </xdr:from>
    <xdr:to>
      <xdr:col>85</xdr:col>
      <xdr:colOff>127000</xdr:colOff>
      <xdr:row>57</xdr:row>
      <xdr:rowOff>17413</xdr:rowOff>
    </xdr:to>
    <xdr:cxnSp macro="">
      <xdr:nvCxnSpPr>
        <xdr:cNvPr id="582" name="直線コネクタ 581"/>
        <xdr:cNvCxnSpPr/>
      </xdr:nvCxnSpPr>
      <xdr:spPr>
        <a:xfrm flipV="1">
          <a:off x="15481300" y="9771487"/>
          <a:ext cx="838200" cy="1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17413</xdr:rowOff>
    </xdr:from>
    <xdr:to>
      <xdr:col>81</xdr:col>
      <xdr:colOff>50800</xdr:colOff>
      <xdr:row>57</xdr:row>
      <xdr:rowOff>65967</xdr:rowOff>
    </xdr:to>
    <xdr:cxnSp macro="">
      <xdr:nvCxnSpPr>
        <xdr:cNvPr id="585" name="直線コネクタ 584"/>
        <xdr:cNvCxnSpPr/>
      </xdr:nvCxnSpPr>
      <xdr:spPr>
        <a:xfrm flipV="1">
          <a:off x="14592300" y="9790063"/>
          <a:ext cx="889000" cy="4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20078</xdr:rowOff>
    </xdr:from>
    <xdr:to>
      <xdr:col>76</xdr:col>
      <xdr:colOff>114300</xdr:colOff>
      <xdr:row>57</xdr:row>
      <xdr:rowOff>65967</xdr:rowOff>
    </xdr:to>
    <xdr:cxnSp macro="">
      <xdr:nvCxnSpPr>
        <xdr:cNvPr id="588" name="直線コネクタ 587"/>
        <xdr:cNvCxnSpPr/>
      </xdr:nvCxnSpPr>
      <xdr:spPr>
        <a:xfrm>
          <a:off x="13703300" y="9792728"/>
          <a:ext cx="889000" cy="4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20078</xdr:rowOff>
    </xdr:from>
    <xdr:to>
      <xdr:col>71</xdr:col>
      <xdr:colOff>177800</xdr:colOff>
      <xdr:row>57</xdr:row>
      <xdr:rowOff>109530</xdr:rowOff>
    </xdr:to>
    <xdr:cxnSp macro="">
      <xdr:nvCxnSpPr>
        <xdr:cNvPr id="591" name="直線コネクタ 590"/>
        <xdr:cNvCxnSpPr/>
      </xdr:nvCxnSpPr>
      <xdr:spPr>
        <a:xfrm flipV="1">
          <a:off x="12814300" y="9792728"/>
          <a:ext cx="889000" cy="8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119487</xdr:rowOff>
    </xdr:from>
    <xdr:to>
      <xdr:col>85</xdr:col>
      <xdr:colOff>177800</xdr:colOff>
      <xdr:row>57</xdr:row>
      <xdr:rowOff>49637</xdr:rowOff>
    </xdr:to>
    <xdr:sp macro="" textlink="">
      <xdr:nvSpPr>
        <xdr:cNvPr id="601" name="楕円 600"/>
        <xdr:cNvSpPr/>
      </xdr:nvSpPr>
      <xdr:spPr>
        <a:xfrm>
          <a:off x="16268700" y="97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142364</xdr:rowOff>
    </xdr:from>
    <xdr:ext cx="534377" cy="259045"/>
    <xdr:sp macro="" textlink="">
      <xdr:nvSpPr>
        <xdr:cNvPr id="602" name="教育費該当値テキスト"/>
        <xdr:cNvSpPr txBox="1"/>
      </xdr:nvSpPr>
      <xdr:spPr>
        <a:xfrm>
          <a:off x="16370300" y="95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138063</xdr:rowOff>
    </xdr:from>
    <xdr:to>
      <xdr:col>81</xdr:col>
      <xdr:colOff>101600</xdr:colOff>
      <xdr:row>57</xdr:row>
      <xdr:rowOff>68213</xdr:rowOff>
    </xdr:to>
    <xdr:sp macro="" textlink="">
      <xdr:nvSpPr>
        <xdr:cNvPr id="603" name="楕円 602"/>
        <xdr:cNvSpPr/>
      </xdr:nvSpPr>
      <xdr:spPr>
        <a:xfrm>
          <a:off x="15430500" y="97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84740</xdr:rowOff>
    </xdr:from>
    <xdr:ext cx="534377" cy="259045"/>
    <xdr:sp macro="" textlink="">
      <xdr:nvSpPr>
        <xdr:cNvPr id="604" name="テキスト ボックス 603"/>
        <xdr:cNvSpPr txBox="1"/>
      </xdr:nvSpPr>
      <xdr:spPr>
        <a:xfrm>
          <a:off x="15214111" y="95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15167</xdr:rowOff>
    </xdr:from>
    <xdr:to>
      <xdr:col>76</xdr:col>
      <xdr:colOff>165100</xdr:colOff>
      <xdr:row>57</xdr:row>
      <xdr:rowOff>116767</xdr:rowOff>
    </xdr:to>
    <xdr:sp macro="" textlink="">
      <xdr:nvSpPr>
        <xdr:cNvPr id="605" name="楕円 604"/>
        <xdr:cNvSpPr/>
      </xdr:nvSpPr>
      <xdr:spPr>
        <a:xfrm>
          <a:off x="14541500" y="97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133294</xdr:rowOff>
    </xdr:from>
    <xdr:ext cx="534377" cy="259045"/>
    <xdr:sp macro="" textlink="">
      <xdr:nvSpPr>
        <xdr:cNvPr id="606" name="テキスト ボックス 605"/>
        <xdr:cNvSpPr txBox="1"/>
      </xdr:nvSpPr>
      <xdr:spPr>
        <a:xfrm>
          <a:off x="14325111" y="956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140728</xdr:rowOff>
    </xdr:from>
    <xdr:to>
      <xdr:col>72</xdr:col>
      <xdr:colOff>38100</xdr:colOff>
      <xdr:row>57</xdr:row>
      <xdr:rowOff>70878</xdr:rowOff>
    </xdr:to>
    <xdr:sp macro="" textlink="">
      <xdr:nvSpPr>
        <xdr:cNvPr id="607" name="楕円 606"/>
        <xdr:cNvSpPr/>
      </xdr:nvSpPr>
      <xdr:spPr>
        <a:xfrm>
          <a:off x="13652500" y="97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87405</xdr:rowOff>
    </xdr:from>
    <xdr:ext cx="534377" cy="259045"/>
    <xdr:sp macro="" textlink="">
      <xdr:nvSpPr>
        <xdr:cNvPr id="608" name="テキスト ボックス 607"/>
        <xdr:cNvSpPr txBox="1"/>
      </xdr:nvSpPr>
      <xdr:spPr>
        <a:xfrm>
          <a:off x="13436111" y="951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58730</xdr:rowOff>
    </xdr:from>
    <xdr:to>
      <xdr:col>67</xdr:col>
      <xdr:colOff>101600</xdr:colOff>
      <xdr:row>57</xdr:row>
      <xdr:rowOff>160330</xdr:rowOff>
    </xdr:to>
    <xdr:sp macro="" textlink="">
      <xdr:nvSpPr>
        <xdr:cNvPr id="609" name="楕円 608"/>
        <xdr:cNvSpPr/>
      </xdr:nvSpPr>
      <xdr:spPr>
        <a:xfrm>
          <a:off x="12763500" y="98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151457</xdr:rowOff>
    </xdr:from>
    <xdr:ext cx="534377" cy="259045"/>
    <xdr:sp macro="" textlink="">
      <xdr:nvSpPr>
        <xdr:cNvPr id="610" name="テキスト ボックス 609"/>
        <xdr:cNvSpPr txBox="1"/>
      </xdr:nvSpPr>
      <xdr:spPr>
        <a:xfrm>
          <a:off x="12547111" y="99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23585</xdr:rowOff>
    </xdr:from>
    <xdr:to>
      <xdr:col>85</xdr:col>
      <xdr:colOff>127000</xdr:colOff>
      <xdr:row>79</xdr:row>
      <xdr:rowOff>25502</xdr:rowOff>
    </xdr:to>
    <xdr:cxnSp macro="">
      <xdr:nvCxnSpPr>
        <xdr:cNvPr id="639" name="直線コネクタ 638"/>
        <xdr:cNvCxnSpPr/>
      </xdr:nvCxnSpPr>
      <xdr:spPr>
        <a:xfrm flipV="1">
          <a:off x="15481300" y="13568135"/>
          <a:ext cx="8382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25502</xdr:rowOff>
    </xdr:from>
    <xdr:to>
      <xdr:col>81</xdr:col>
      <xdr:colOff>50800</xdr:colOff>
      <xdr:row>79</xdr:row>
      <xdr:rowOff>34417</xdr:rowOff>
    </xdr:to>
    <xdr:cxnSp macro="">
      <xdr:nvCxnSpPr>
        <xdr:cNvPr id="642" name="直線コネクタ 641"/>
        <xdr:cNvCxnSpPr/>
      </xdr:nvCxnSpPr>
      <xdr:spPr>
        <a:xfrm flipV="1">
          <a:off x="14592300" y="13570052"/>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34417</xdr:rowOff>
    </xdr:from>
    <xdr:to>
      <xdr:col>76</xdr:col>
      <xdr:colOff>114300</xdr:colOff>
      <xdr:row>79</xdr:row>
      <xdr:rowOff>36437</xdr:rowOff>
    </xdr:to>
    <xdr:cxnSp macro="">
      <xdr:nvCxnSpPr>
        <xdr:cNvPr id="645" name="直線コネクタ 644"/>
        <xdr:cNvCxnSpPr/>
      </xdr:nvCxnSpPr>
      <xdr:spPr>
        <a:xfrm flipV="1">
          <a:off x="13703300" y="13578967"/>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36437</xdr:rowOff>
    </xdr:from>
    <xdr:to>
      <xdr:col>71</xdr:col>
      <xdr:colOff>177800</xdr:colOff>
      <xdr:row>79</xdr:row>
      <xdr:rowOff>44450</xdr:rowOff>
    </xdr:to>
    <xdr:cxnSp macro="">
      <xdr:nvCxnSpPr>
        <xdr:cNvPr id="648" name="直線コネクタ 647"/>
        <xdr:cNvCxnSpPr/>
      </xdr:nvCxnSpPr>
      <xdr:spPr>
        <a:xfrm flipV="1">
          <a:off x="12814300" y="13580987"/>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144235</xdr:rowOff>
    </xdr:from>
    <xdr:to>
      <xdr:col>85</xdr:col>
      <xdr:colOff>177800</xdr:colOff>
      <xdr:row>79</xdr:row>
      <xdr:rowOff>74385</xdr:rowOff>
    </xdr:to>
    <xdr:sp macro="" textlink="">
      <xdr:nvSpPr>
        <xdr:cNvPr id="658" name="楕円 657"/>
        <xdr:cNvSpPr/>
      </xdr:nvSpPr>
      <xdr:spPr>
        <a:xfrm>
          <a:off x="16268700" y="135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115321</xdr:rowOff>
    </xdr:from>
    <xdr:ext cx="469744" cy="259045"/>
    <xdr:sp macro="" textlink="">
      <xdr:nvSpPr>
        <xdr:cNvPr id="659" name="災害復旧費該当値テキスト"/>
        <xdr:cNvSpPr txBox="1"/>
      </xdr:nvSpPr>
      <xdr:spPr>
        <a:xfrm>
          <a:off x="16370300" y="1348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146152</xdr:rowOff>
    </xdr:from>
    <xdr:to>
      <xdr:col>81</xdr:col>
      <xdr:colOff>101600</xdr:colOff>
      <xdr:row>79</xdr:row>
      <xdr:rowOff>76302</xdr:rowOff>
    </xdr:to>
    <xdr:sp macro="" textlink="">
      <xdr:nvSpPr>
        <xdr:cNvPr id="660" name="楕円 659"/>
        <xdr:cNvSpPr/>
      </xdr:nvSpPr>
      <xdr:spPr>
        <a:xfrm>
          <a:off x="15430500" y="135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67429</xdr:rowOff>
    </xdr:from>
    <xdr:ext cx="469744" cy="259045"/>
    <xdr:sp macro="" textlink="">
      <xdr:nvSpPr>
        <xdr:cNvPr id="661" name="テキスト ボックス 660"/>
        <xdr:cNvSpPr txBox="1"/>
      </xdr:nvSpPr>
      <xdr:spPr>
        <a:xfrm>
          <a:off x="15246428" y="1361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155067</xdr:rowOff>
    </xdr:from>
    <xdr:to>
      <xdr:col>76</xdr:col>
      <xdr:colOff>165100</xdr:colOff>
      <xdr:row>79</xdr:row>
      <xdr:rowOff>85217</xdr:rowOff>
    </xdr:to>
    <xdr:sp macro="" textlink="">
      <xdr:nvSpPr>
        <xdr:cNvPr id="662" name="楕円 661"/>
        <xdr:cNvSpPr/>
      </xdr:nvSpPr>
      <xdr:spPr>
        <a:xfrm>
          <a:off x="14541500" y="135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76344</xdr:rowOff>
    </xdr:from>
    <xdr:ext cx="378565" cy="259045"/>
    <xdr:sp macro="" textlink="">
      <xdr:nvSpPr>
        <xdr:cNvPr id="663" name="テキスト ボックス 662"/>
        <xdr:cNvSpPr txBox="1"/>
      </xdr:nvSpPr>
      <xdr:spPr>
        <a:xfrm>
          <a:off x="14403017" y="1362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157087</xdr:rowOff>
    </xdr:from>
    <xdr:to>
      <xdr:col>72</xdr:col>
      <xdr:colOff>38100</xdr:colOff>
      <xdr:row>79</xdr:row>
      <xdr:rowOff>87237</xdr:rowOff>
    </xdr:to>
    <xdr:sp macro="" textlink="">
      <xdr:nvSpPr>
        <xdr:cNvPr id="664" name="楕円 663"/>
        <xdr:cNvSpPr/>
      </xdr:nvSpPr>
      <xdr:spPr>
        <a:xfrm>
          <a:off x="13652500" y="135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78364</xdr:rowOff>
    </xdr:from>
    <xdr:ext cx="378565" cy="259045"/>
    <xdr:sp macro="" textlink="">
      <xdr:nvSpPr>
        <xdr:cNvPr id="665" name="テキスト ボックス 664"/>
        <xdr:cNvSpPr txBox="1"/>
      </xdr:nvSpPr>
      <xdr:spPr>
        <a:xfrm>
          <a:off x="13514017" y="1362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56097</xdr:rowOff>
    </xdr:from>
    <xdr:to>
      <xdr:col>85</xdr:col>
      <xdr:colOff>127000</xdr:colOff>
      <xdr:row>93</xdr:row>
      <xdr:rowOff>69617</xdr:rowOff>
    </xdr:to>
    <xdr:cxnSp macro="">
      <xdr:nvCxnSpPr>
        <xdr:cNvPr id="698" name="直線コネクタ 697"/>
        <xdr:cNvCxnSpPr/>
      </xdr:nvCxnSpPr>
      <xdr:spPr>
        <a:xfrm flipV="1">
          <a:off x="15481300" y="16000947"/>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61682</xdr:rowOff>
    </xdr:from>
    <xdr:to>
      <xdr:col>81</xdr:col>
      <xdr:colOff>50800</xdr:colOff>
      <xdr:row>93</xdr:row>
      <xdr:rowOff>69617</xdr:rowOff>
    </xdr:to>
    <xdr:cxnSp macro="">
      <xdr:nvCxnSpPr>
        <xdr:cNvPr id="701" name="直線コネクタ 700"/>
        <xdr:cNvCxnSpPr/>
      </xdr:nvCxnSpPr>
      <xdr:spPr>
        <a:xfrm>
          <a:off x="14592300" y="16006532"/>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61682</xdr:rowOff>
    </xdr:from>
    <xdr:to>
      <xdr:col>76</xdr:col>
      <xdr:colOff>114300</xdr:colOff>
      <xdr:row>93</xdr:row>
      <xdr:rowOff>67740</xdr:rowOff>
    </xdr:to>
    <xdr:cxnSp macro="">
      <xdr:nvCxnSpPr>
        <xdr:cNvPr id="704" name="直線コネクタ 703"/>
        <xdr:cNvCxnSpPr/>
      </xdr:nvCxnSpPr>
      <xdr:spPr>
        <a:xfrm flipV="1">
          <a:off x="13703300" y="1600653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67740</xdr:rowOff>
    </xdr:from>
    <xdr:to>
      <xdr:col>71</xdr:col>
      <xdr:colOff>177800</xdr:colOff>
      <xdr:row>93</xdr:row>
      <xdr:rowOff>83432</xdr:rowOff>
    </xdr:to>
    <xdr:cxnSp macro="">
      <xdr:nvCxnSpPr>
        <xdr:cNvPr id="707" name="直線コネクタ 706"/>
        <xdr:cNvCxnSpPr/>
      </xdr:nvCxnSpPr>
      <xdr:spPr>
        <a:xfrm flipV="1">
          <a:off x="12814300" y="16012590"/>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5297</xdr:rowOff>
    </xdr:from>
    <xdr:to>
      <xdr:col>85</xdr:col>
      <xdr:colOff>177800</xdr:colOff>
      <xdr:row>93</xdr:row>
      <xdr:rowOff>106897</xdr:rowOff>
    </xdr:to>
    <xdr:sp macro="" textlink="">
      <xdr:nvSpPr>
        <xdr:cNvPr id="717" name="楕円 716"/>
        <xdr:cNvSpPr/>
      </xdr:nvSpPr>
      <xdr:spPr>
        <a:xfrm>
          <a:off x="16268700" y="159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28174</xdr:rowOff>
    </xdr:from>
    <xdr:ext cx="534377" cy="259045"/>
    <xdr:sp macro="" textlink="">
      <xdr:nvSpPr>
        <xdr:cNvPr id="718" name="公債費該当値テキスト"/>
        <xdr:cNvSpPr txBox="1"/>
      </xdr:nvSpPr>
      <xdr:spPr>
        <a:xfrm>
          <a:off x="16370300" y="158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18817</xdr:rowOff>
    </xdr:from>
    <xdr:to>
      <xdr:col>81</xdr:col>
      <xdr:colOff>101600</xdr:colOff>
      <xdr:row>93</xdr:row>
      <xdr:rowOff>120417</xdr:rowOff>
    </xdr:to>
    <xdr:sp macro="" textlink="">
      <xdr:nvSpPr>
        <xdr:cNvPr id="719" name="楕円 718"/>
        <xdr:cNvSpPr/>
      </xdr:nvSpPr>
      <xdr:spPr>
        <a:xfrm>
          <a:off x="15430500" y="159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136944</xdr:rowOff>
    </xdr:from>
    <xdr:ext cx="534377" cy="259045"/>
    <xdr:sp macro="" textlink="">
      <xdr:nvSpPr>
        <xdr:cNvPr id="720" name="テキスト ボックス 719"/>
        <xdr:cNvSpPr txBox="1"/>
      </xdr:nvSpPr>
      <xdr:spPr>
        <a:xfrm>
          <a:off x="15214111" y="157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10882</xdr:rowOff>
    </xdr:from>
    <xdr:to>
      <xdr:col>76</xdr:col>
      <xdr:colOff>165100</xdr:colOff>
      <xdr:row>93</xdr:row>
      <xdr:rowOff>112482</xdr:rowOff>
    </xdr:to>
    <xdr:sp macro="" textlink="">
      <xdr:nvSpPr>
        <xdr:cNvPr id="721" name="楕円 720"/>
        <xdr:cNvSpPr/>
      </xdr:nvSpPr>
      <xdr:spPr>
        <a:xfrm>
          <a:off x="14541500" y="159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129009</xdr:rowOff>
    </xdr:from>
    <xdr:ext cx="534377" cy="259045"/>
    <xdr:sp macro="" textlink="">
      <xdr:nvSpPr>
        <xdr:cNvPr id="722" name="テキスト ボックス 721"/>
        <xdr:cNvSpPr txBox="1"/>
      </xdr:nvSpPr>
      <xdr:spPr>
        <a:xfrm>
          <a:off x="14325111" y="157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16940</xdr:rowOff>
    </xdr:from>
    <xdr:to>
      <xdr:col>72</xdr:col>
      <xdr:colOff>38100</xdr:colOff>
      <xdr:row>93</xdr:row>
      <xdr:rowOff>118540</xdr:rowOff>
    </xdr:to>
    <xdr:sp macro="" textlink="">
      <xdr:nvSpPr>
        <xdr:cNvPr id="723" name="楕円 722"/>
        <xdr:cNvSpPr/>
      </xdr:nvSpPr>
      <xdr:spPr>
        <a:xfrm>
          <a:off x="13652500" y="159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135067</xdr:rowOff>
    </xdr:from>
    <xdr:ext cx="534377" cy="259045"/>
    <xdr:sp macro="" textlink="">
      <xdr:nvSpPr>
        <xdr:cNvPr id="724" name="テキスト ボックス 723"/>
        <xdr:cNvSpPr txBox="1"/>
      </xdr:nvSpPr>
      <xdr:spPr>
        <a:xfrm>
          <a:off x="13436111" y="157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32632</xdr:rowOff>
    </xdr:from>
    <xdr:to>
      <xdr:col>67</xdr:col>
      <xdr:colOff>101600</xdr:colOff>
      <xdr:row>93</xdr:row>
      <xdr:rowOff>134232</xdr:rowOff>
    </xdr:to>
    <xdr:sp macro="" textlink="">
      <xdr:nvSpPr>
        <xdr:cNvPr id="725" name="楕円 724"/>
        <xdr:cNvSpPr/>
      </xdr:nvSpPr>
      <xdr:spPr>
        <a:xfrm>
          <a:off x="12763500" y="15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150759</xdr:rowOff>
    </xdr:from>
    <xdr:ext cx="534377" cy="259045"/>
    <xdr:sp macro="" textlink="">
      <xdr:nvSpPr>
        <xdr:cNvPr id="726" name="テキスト ボックス 725"/>
        <xdr:cNvSpPr txBox="1"/>
      </xdr:nvSpPr>
      <xdr:spPr>
        <a:xfrm>
          <a:off x="12547111" y="157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866,716</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77,342</a:t>
          </a:r>
          <a:r>
            <a:rPr kumimoji="1" lang="ja-JP" altLang="ja-JP" sz="1100">
              <a:solidFill>
                <a:schemeClr val="dk1"/>
              </a:solidFill>
              <a:effectLst/>
              <a:latin typeface="+mn-lt"/>
              <a:ea typeface="+mn-ea"/>
              <a:cs typeface="+mn-cs"/>
            </a:rPr>
            <a:t>円の増となった。これは、複合施設建設工事費の増により決算額が大きく増加したためである。</a:t>
          </a:r>
          <a:r>
            <a:rPr kumimoji="1" lang="ja-JP" altLang="ja-JP" sz="1100">
              <a:solidFill>
                <a:sysClr val="windowText" lastClr="000000"/>
              </a:solidFill>
              <a:effectLst/>
              <a:latin typeface="+mn-lt"/>
              <a:ea typeface="+mn-ea"/>
              <a:cs typeface="+mn-cs"/>
            </a:rPr>
            <a:t>主な構成項目では、総務費が類似団体</a:t>
          </a:r>
          <a:r>
            <a:rPr kumimoji="1" lang="ja-JP" altLang="en-US" sz="1100">
              <a:solidFill>
                <a:sysClr val="windowText" lastClr="000000"/>
              </a:solidFill>
              <a:effectLst/>
              <a:latin typeface="+mn-lt"/>
              <a:ea typeface="+mn-ea"/>
              <a:cs typeface="+mn-cs"/>
            </a:rPr>
            <a:t>で１</a:t>
          </a:r>
          <a:r>
            <a:rPr kumimoji="1" lang="ja-JP" altLang="ja-JP" sz="1100">
              <a:solidFill>
                <a:sysClr val="windowText" lastClr="000000"/>
              </a:solidFill>
              <a:effectLst/>
              <a:latin typeface="+mn-lt"/>
              <a:ea typeface="+mn-ea"/>
              <a:cs typeface="+mn-cs"/>
            </a:rPr>
            <a:t>位となったが、前年度と比較すると、特別定額給付金</a:t>
          </a:r>
          <a:r>
            <a:rPr kumimoji="1" lang="ja-JP" altLang="en-US" sz="1100">
              <a:solidFill>
                <a:sysClr val="windowText" lastClr="000000"/>
              </a:solidFill>
              <a:effectLst/>
              <a:latin typeface="+mn-lt"/>
              <a:ea typeface="+mn-ea"/>
              <a:cs typeface="+mn-cs"/>
            </a:rPr>
            <a:t>等の減があったものの、</a:t>
          </a:r>
          <a:r>
            <a:rPr kumimoji="1" lang="ja-JP" altLang="ja-JP" sz="1100">
              <a:solidFill>
                <a:sysClr val="windowText" lastClr="000000"/>
              </a:solidFill>
              <a:effectLst/>
              <a:latin typeface="+mn-lt"/>
              <a:ea typeface="+mn-ea"/>
              <a:cs typeface="+mn-cs"/>
            </a:rPr>
            <a:t>ふるさと寄附金増収に伴う基金積立金や返礼事務経費等の増</a:t>
          </a:r>
          <a:r>
            <a:rPr kumimoji="1" lang="ja-JP" altLang="en-US" sz="1100">
              <a:solidFill>
                <a:sysClr val="windowText" lastClr="000000"/>
              </a:solidFill>
              <a:effectLst/>
              <a:latin typeface="+mn-lt"/>
              <a:ea typeface="+mn-ea"/>
              <a:cs typeface="+mn-cs"/>
            </a:rPr>
            <a:t>や複合施設建設工事の増等</a:t>
          </a:r>
          <a:r>
            <a:rPr kumimoji="1" lang="ja-JP" altLang="ja-JP" sz="1100">
              <a:solidFill>
                <a:sysClr val="windowText" lastClr="000000"/>
              </a:solidFill>
              <a:effectLst/>
              <a:latin typeface="+mn-lt"/>
              <a:ea typeface="+mn-ea"/>
              <a:cs typeface="+mn-cs"/>
            </a:rPr>
            <a:t>により水準が上昇し、平均より高い水準となっている。民生費は、</a:t>
          </a:r>
          <a:r>
            <a:rPr kumimoji="1" lang="ja-JP" altLang="en-US" sz="1100">
              <a:solidFill>
                <a:sysClr val="windowText" lastClr="000000"/>
              </a:solidFill>
              <a:effectLst/>
              <a:latin typeface="+mn-lt"/>
              <a:ea typeface="+mn-ea"/>
              <a:cs typeface="+mn-cs"/>
            </a:rPr>
            <a:t>住民税非課税世帯や</a:t>
          </a:r>
          <a:r>
            <a:rPr kumimoji="1" lang="ja-JP" altLang="ja-JP" sz="1100">
              <a:solidFill>
                <a:sysClr val="windowText" lastClr="000000"/>
              </a:solidFill>
              <a:effectLst/>
              <a:latin typeface="+mn-lt"/>
              <a:ea typeface="+mn-ea"/>
              <a:cs typeface="+mn-cs"/>
            </a:rPr>
            <a:t>子育て世帯への臨時特別給付金や障害介護給付費及び障害児給付費等の増加により、前年度よりも水準が上昇し、平均より高い水準となっている。この傾向は、今後も引き続き増加傾向になると見込んでいる。</a:t>
          </a:r>
          <a:r>
            <a:rPr kumimoji="1" lang="ja-JP" altLang="en-US" sz="1100">
              <a:solidFill>
                <a:sysClr val="windowText" lastClr="000000"/>
              </a:solidFill>
              <a:effectLst/>
              <a:latin typeface="+mn-lt"/>
              <a:ea typeface="+mn-ea"/>
              <a:cs typeface="+mn-cs"/>
            </a:rPr>
            <a:t>衛生費は、新型コロナウイルスワクチン接種体制確保事業の増により、前年度よりも水準が上昇し、平均よりも高い水準となっている。</a:t>
          </a:r>
          <a:r>
            <a:rPr kumimoji="1" lang="ja-JP" altLang="ja-JP" sz="1100">
              <a:solidFill>
                <a:sysClr val="windowText" lastClr="000000"/>
              </a:solidFill>
              <a:effectLst/>
              <a:latin typeface="+mn-lt"/>
              <a:ea typeface="+mn-ea"/>
              <a:cs typeface="+mn-cs"/>
            </a:rPr>
            <a:t>土木費は、</a:t>
          </a:r>
          <a:r>
            <a:rPr kumimoji="1" lang="ja-JP" altLang="en-US" sz="1100">
              <a:solidFill>
                <a:sysClr val="windowText" lastClr="000000"/>
              </a:solidFill>
              <a:effectLst/>
              <a:latin typeface="+mn-lt"/>
              <a:ea typeface="+mn-ea"/>
              <a:cs typeface="+mn-cs"/>
            </a:rPr>
            <a:t>下水道事業特別会計や住宅用地取得造成事業特別会計への繰出金が減となったものの、公営住宅建替事業の増により増</a:t>
          </a:r>
          <a:r>
            <a:rPr kumimoji="1" lang="ja-JP" altLang="ja-JP" sz="1100">
              <a:solidFill>
                <a:sysClr val="windowText" lastClr="000000"/>
              </a:solidFill>
              <a:effectLst/>
              <a:latin typeface="+mn-lt"/>
              <a:ea typeface="+mn-ea"/>
              <a:cs typeface="+mn-cs"/>
            </a:rPr>
            <a:t>となり、前年度よりも水準が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し、類似団体平均</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上回っている。教育費は、Ｂ＆Ｇ海洋センターや公立中学校給食室に係る普通建設事業</a:t>
          </a:r>
          <a:r>
            <a:rPr kumimoji="1" lang="ja-JP" altLang="en-US" sz="1100">
              <a:solidFill>
                <a:sysClr val="windowText" lastClr="000000"/>
              </a:solidFill>
              <a:effectLst/>
              <a:latin typeface="+mn-lt"/>
              <a:ea typeface="+mn-ea"/>
              <a:cs typeface="+mn-cs"/>
            </a:rPr>
            <a:t>が減となっ</a:t>
          </a:r>
          <a:r>
            <a:rPr kumimoji="1" lang="ja-JP" altLang="ja-JP" sz="1100">
              <a:solidFill>
                <a:sysClr val="windowText" lastClr="000000"/>
              </a:solidFill>
              <a:effectLst/>
              <a:latin typeface="+mn-lt"/>
              <a:ea typeface="+mn-ea"/>
              <a:cs typeface="+mn-cs"/>
            </a:rPr>
            <a:t>た</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教育施設整備基金への積立金が増となったため、前年度よりも</a:t>
          </a:r>
          <a:r>
            <a:rPr kumimoji="1" lang="ja-JP" altLang="ja-JP" sz="1100">
              <a:solidFill>
                <a:sysClr val="windowText" lastClr="000000"/>
              </a:solidFill>
              <a:effectLst/>
              <a:latin typeface="+mn-lt"/>
              <a:ea typeface="+mn-ea"/>
              <a:cs typeface="+mn-cs"/>
            </a:rPr>
            <a:t>水準が上昇し</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また、町独自の施策として子育て支援策として学校給食費補助を実施している。公債費は、合併特例債や臨時財政対策債の発行により類似団体において上位となっているが、起債の発行については普通交付税措置のある事業のみを原則とし、また、合併特例債償還財源として交付税措置対象外相当額を減債基金から繰入を行うとともに、中・長期財政計画に基づき積立を行っており、償還財源の確保に努め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年度実質収支</a:t>
          </a:r>
          <a:r>
            <a:rPr kumimoji="1" lang="ja-JP" altLang="en-US" sz="1100">
              <a:solidFill>
                <a:sysClr val="windowText" lastClr="000000"/>
              </a:solidFill>
              <a:effectLst/>
              <a:latin typeface="+mn-lt"/>
              <a:ea typeface="+mn-ea"/>
              <a:cs typeface="+mn-cs"/>
            </a:rPr>
            <a:t>は黒字だが、</a:t>
          </a:r>
          <a:r>
            <a:rPr kumimoji="1" lang="ja-JP" altLang="ja-JP" sz="1100">
              <a:solidFill>
                <a:sysClr val="windowText" lastClr="000000"/>
              </a:solidFill>
              <a:effectLst/>
              <a:latin typeface="+mn-lt"/>
              <a:ea typeface="+mn-ea"/>
              <a:cs typeface="+mn-cs"/>
            </a:rPr>
            <a:t>単年度収支は</a:t>
          </a:r>
          <a:r>
            <a:rPr kumimoji="1" lang="ja-JP" altLang="en-US" sz="1100">
              <a:solidFill>
                <a:sysClr val="windowText" lastClr="000000"/>
              </a:solidFill>
              <a:effectLst/>
              <a:latin typeface="+mn-lt"/>
              <a:ea typeface="+mn-ea"/>
              <a:cs typeface="+mn-cs"/>
            </a:rPr>
            <a:t>赤字となっている</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年度から普通交付税の一本算定により一般財源の減少が見込まれるため、基金繰入に頼ることなく安定した財政運営ができるよう更に行政改革に努める。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年度実質単年度収支</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0.47</a:t>
          </a:r>
          <a:r>
            <a:rPr kumimoji="1" lang="ja-JP" altLang="ja-JP" sz="1100">
              <a:solidFill>
                <a:sysClr val="windowText" lastClr="000000"/>
              </a:solidFill>
              <a:effectLst/>
              <a:latin typeface="+mn-lt"/>
              <a:ea typeface="+mn-ea"/>
              <a:cs typeface="+mn-cs"/>
            </a:rPr>
            <a:t>％、対前年度</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9.95</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は、ふるさと寄附金</a:t>
          </a:r>
          <a:r>
            <a:rPr kumimoji="1" lang="ja-JP" altLang="en-US" sz="1100">
              <a:solidFill>
                <a:sysClr val="windowText" lastClr="000000"/>
              </a:solidFill>
              <a:effectLst/>
              <a:latin typeface="+mn-lt"/>
              <a:ea typeface="+mn-ea"/>
              <a:cs typeface="+mn-cs"/>
            </a:rPr>
            <a:t>事業において</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返礼品の支払時期が新年度へずれ込んだことによる予算不用額が増加（次年度精算）したことに加え、ふるさと寄附金基金積立後の寄附金収入が多額となったことにより、</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決算での繰越金が増加した</a:t>
          </a:r>
          <a:r>
            <a:rPr kumimoji="1" lang="ja-JP" altLang="ja-JP" sz="1100">
              <a:solidFill>
                <a:sysClr val="windowText" lastClr="000000"/>
              </a:solidFill>
              <a:effectLst/>
              <a:latin typeface="+mn-lt"/>
              <a:ea typeface="+mn-ea"/>
              <a:cs typeface="+mn-cs"/>
            </a:rPr>
            <a:t>ためである。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一般会計及びその他の特別会計すべてにおいて、実質収支が黒字であるため、連結実質赤字比率は算定されていない。</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ただし、国民健康保険特別会計については、</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年度まで</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期連続で実質収支額が赤字となっており、</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財政支援繰出金</a:t>
          </a:r>
          <a:r>
            <a:rPr kumimoji="1" lang="ja-JP" altLang="ja-JP" sz="1100">
              <a:solidFill>
                <a:sysClr val="windowText" lastClr="000000"/>
              </a:solidFill>
              <a:effectLst/>
              <a:latin typeface="+mn-lt"/>
              <a:ea typeface="+mn-ea"/>
              <a:cs typeface="+mn-cs"/>
            </a:rPr>
            <a:t>として</a:t>
          </a:r>
          <a:r>
            <a:rPr kumimoji="1" lang="en-US" altLang="ja-JP" sz="1100">
              <a:solidFill>
                <a:sysClr val="windowText" lastClr="000000"/>
              </a:solidFill>
              <a:effectLst/>
              <a:latin typeface="+mn-lt"/>
              <a:ea typeface="+mn-ea"/>
              <a:cs typeface="+mn-cs"/>
            </a:rPr>
            <a:t>24,175</a:t>
          </a:r>
          <a:r>
            <a:rPr kumimoji="1" lang="ja-JP" altLang="en-US" sz="1100">
              <a:solidFill>
                <a:sysClr val="windowText" lastClr="000000"/>
              </a:solidFill>
              <a:effectLst/>
              <a:latin typeface="+mn-lt"/>
              <a:ea typeface="+mn-ea"/>
              <a:cs typeface="+mn-cs"/>
            </a:rPr>
            <a:t>千</a:t>
          </a:r>
          <a:r>
            <a:rPr kumimoji="1" lang="ja-JP" altLang="ja-JP" sz="1100">
              <a:solidFill>
                <a:sysClr val="windowText" lastClr="000000"/>
              </a:solidFill>
              <a:effectLst/>
              <a:latin typeface="+mn-lt"/>
              <a:ea typeface="+mn-ea"/>
              <a:cs typeface="+mn-cs"/>
            </a:rPr>
            <a:t>円の繰出を行っている。今後、国民健康保険税の見直しを含め、健全な財政運営に向けた改善を図る。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3461_&#12415;&#12420;&#1236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40.299999999999997</v>
          </cell>
          <cell r="BX53">
            <v>40.9</v>
          </cell>
          <cell r="CF53">
            <v>41.1</v>
          </cell>
          <cell r="CN53">
            <v>42.5</v>
          </cell>
          <cell r="CV53">
            <v>42.8</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row>
        <row r="75">
          <cell r="BP75">
            <v>11.6</v>
          </cell>
          <cell r="BX75">
            <v>11.8</v>
          </cell>
          <cell r="CF75">
            <v>10.9</v>
          </cell>
          <cell r="CN75">
            <v>10</v>
          </cell>
          <cell r="CV75">
            <v>9.4</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23071671</v>
      </c>
      <c r="BO4" s="374"/>
      <c r="BP4" s="374"/>
      <c r="BQ4" s="374"/>
      <c r="BR4" s="374"/>
      <c r="BS4" s="374"/>
      <c r="BT4" s="374"/>
      <c r="BU4" s="375"/>
      <c r="BV4" s="373">
        <v>21646605</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8</v>
      </c>
      <c r="CU4" s="380"/>
      <c r="CV4" s="380"/>
      <c r="CW4" s="380"/>
      <c r="CX4" s="380"/>
      <c r="CY4" s="380"/>
      <c r="CZ4" s="380"/>
      <c r="DA4" s="381"/>
      <c r="DB4" s="379">
        <v>10.5</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22381213</v>
      </c>
      <c r="BO5" s="411"/>
      <c r="BP5" s="411"/>
      <c r="BQ5" s="411"/>
      <c r="BR5" s="411"/>
      <c r="BS5" s="411"/>
      <c r="BT5" s="411"/>
      <c r="BU5" s="412"/>
      <c r="BV5" s="410">
        <v>20324810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89.2</v>
      </c>
      <c r="CU5" s="408"/>
      <c r="CV5" s="408"/>
      <c r="CW5" s="408"/>
      <c r="CX5" s="408"/>
      <c r="CY5" s="408"/>
      <c r="CZ5" s="408"/>
      <c r="DA5" s="409"/>
      <c r="DB5" s="407">
        <v>92.7</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690458</v>
      </c>
      <c r="BO6" s="411"/>
      <c r="BP6" s="411"/>
      <c r="BQ6" s="411"/>
      <c r="BR6" s="411"/>
      <c r="BS6" s="411"/>
      <c r="BT6" s="411"/>
      <c r="BU6" s="412"/>
      <c r="BV6" s="410">
        <v>1321795</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92.3</v>
      </c>
      <c r="CU6" s="448"/>
      <c r="CV6" s="448"/>
      <c r="CW6" s="448"/>
      <c r="CX6" s="448"/>
      <c r="CY6" s="448"/>
      <c r="CZ6" s="448"/>
      <c r="DA6" s="449"/>
      <c r="DB6" s="447">
        <v>96.5</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58615</v>
      </c>
      <c r="BO7" s="411"/>
      <c r="BP7" s="411"/>
      <c r="BQ7" s="411"/>
      <c r="BR7" s="411"/>
      <c r="BS7" s="411"/>
      <c r="BT7" s="411"/>
      <c r="BU7" s="412"/>
      <c r="BV7" s="410">
        <v>531287</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7929809</v>
      </c>
      <c r="CU7" s="411"/>
      <c r="CV7" s="411"/>
      <c r="CW7" s="411"/>
      <c r="CX7" s="411"/>
      <c r="CY7" s="411"/>
      <c r="CZ7" s="411"/>
      <c r="DA7" s="412"/>
      <c r="DB7" s="410">
        <v>7505394</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94</v>
      </c>
      <c r="AV8" s="443"/>
      <c r="AW8" s="443"/>
      <c r="AX8" s="443"/>
      <c r="AY8" s="444" t="s">
        <v>108</v>
      </c>
      <c r="AZ8" s="445"/>
      <c r="BA8" s="445"/>
      <c r="BB8" s="445"/>
      <c r="BC8" s="445"/>
      <c r="BD8" s="445"/>
      <c r="BE8" s="445"/>
      <c r="BF8" s="445"/>
      <c r="BG8" s="445"/>
      <c r="BH8" s="445"/>
      <c r="BI8" s="445"/>
      <c r="BJ8" s="445"/>
      <c r="BK8" s="445"/>
      <c r="BL8" s="445"/>
      <c r="BM8" s="446"/>
      <c r="BN8" s="410">
        <v>631843</v>
      </c>
      <c r="BO8" s="411"/>
      <c r="BP8" s="411"/>
      <c r="BQ8" s="411"/>
      <c r="BR8" s="411"/>
      <c r="BS8" s="411"/>
      <c r="BT8" s="411"/>
      <c r="BU8" s="412"/>
      <c r="BV8" s="410">
        <v>790508</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0.42</v>
      </c>
      <c r="CU8" s="451"/>
      <c r="CV8" s="451"/>
      <c r="CW8" s="451"/>
      <c r="CX8" s="451"/>
      <c r="CY8" s="451"/>
      <c r="CZ8" s="451"/>
      <c r="DA8" s="452"/>
      <c r="DB8" s="450">
        <v>0.43</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25511</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94</v>
      </c>
      <c r="AV9" s="443"/>
      <c r="AW9" s="443"/>
      <c r="AX9" s="443"/>
      <c r="AY9" s="444" t="s">
        <v>114</v>
      </c>
      <c r="AZ9" s="445"/>
      <c r="BA9" s="445"/>
      <c r="BB9" s="445"/>
      <c r="BC9" s="445"/>
      <c r="BD9" s="445"/>
      <c r="BE9" s="445"/>
      <c r="BF9" s="445"/>
      <c r="BG9" s="445"/>
      <c r="BH9" s="445"/>
      <c r="BI9" s="445"/>
      <c r="BJ9" s="445"/>
      <c r="BK9" s="445"/>
      <c r="BL9" s="445"/>
      <c r="BM9" s="446"/>
      <c r="BN9" s="410">
        <v>-158665</v>
      </c>
      <c r="BO9" s="411"/>
      <c r="BP9" s="411"/>
      <c r="BQ9" s="411"/>
      <c r="BR9" s="411"/>
      <c r="BS9" s="411"/>
      <c r="BT9" s="411"/>
      <c r="BU9" s="412"/>
      <c r="BV9" s="410">
        <v>252537</v>
      </c>
      <c r="BW9" s="411"/>
      <c r="BX9" s="411"/>
      <c r="BY9" s="411"/>
      <c r="BZ9" s="411"/>
      <c r="CA9" s="411"/>
      <c r="CB9" s="411"/>
      <c r="CC9" s="412"/>
      <c r="CD9" s="413" t="s">
        <v>115</v>
      </c>
      <c r="CE9" s="414"/>
      <c r="CF9" s="414"/>
      <c r="CG9" s="414"/>
      <c r="CH9" s="414"/>
      <c r="CI9" s="414"/>
      <c r="CJ9" s="414"/>
      <c r="CK9" s="414"/>
      <c r="CL9" s="414"/>
      <c r="CM9" s="414"/>
      <c r="CN9" s="414"/>
      <c r="CO9" s="414"/>
      <c r="CP9" s="414"/>
      <c r="CQ9" s="414"/>
      <c r="CR9" s="414"/>
      <c r="CS9" s="415"/>
      <c r="CT9" s="407">
        <v>15.5</v>
      </c>
      <c r="CU9" s="408"/>
      <c r="CV9" s="408"/>
      <c r="CW9" s="408"/>
      <c r="CX9" s="408"/>
      <c r="CY9" s="408"/>
      <c r="CZ9" s="408"/>
      <c r="DA9" s="409"/>
      <c r="DB9" s="407">
        <v>15.8</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116</v>
      </c>
      <c r="M10" s="440"/>
      <c r="N10" s="440"/>
      <c r="O10" s="440"/>
      <c r="P10" s="440"/>
      <c r="Q10" s="441"/>
      <c r="R10" s="461">
        <v>25278</v>
      </c>
      <c r="S10" s="462"/>
      <c r="T10" s="462"/>
      <c r="U10" s="462"/>
      <c r="V10" s="463"/>
      <c r="W10" s="398"/>
      <c r="X10" s="399"/>
      <c r="Y10" s="399"/>
      <c r="Z10" s="399"/>
      <c r="AA10" s="399"/>
      <c r="AB10" s="399"/>
      <c r="AC10" s="399"/>
      <c r="AD10" s="399"/>
      <c r="AE10" s="399"/>
      <c r="AF10" s="399"/>
      <c r="AG10" s="399"/>
      <c r="AH10" s="399"/>
      <c r="AI10" s="399"/>
      <c r="AJ10" s="399"/>
      <c r="AK10" s="399"/>
      <c r="AL10" s="402"/>
      <c r="AM10" s="439" t="s">
        <v>117</v>
      </c>
      <c r="AN10" s="440"/>
      <c r="AO10" s="440"/>
      <c r="AP10" s="440"/>
      <c r="AQ10" s="440"/>
      <c r="AR10" s="440"/>
      <c r="AS10" s="440"/>
      <c r="AT10" s="441"/>
      <c r="AU10" s="442" t="s">
        <v>118</v>
      </c>
      <c r="AV10" s="443"/>
      <c r="AW10" s="443"/>
      <c r="AX10" s="443"/>
      <c r="AY10" s="444" t="s">
        <v>119</v>
      </c>
      <c r="AZ10" s="445"/>
      <c r="BA10" s="445"/>
      <c r="BB10" s="445"/>
      <c r="BC10" s="445"/>
      <c r="BD10" s="445"/>
      <c r="BE10" s="445"/>
      <c r="BF10" s="445"/>
      <c r="BG10" s="445"/>
      <c r="BH10" s="445"/>
      <c r="BI10" s="445"/>
      <c r="BJ10" s="445"/>
      <c r="BK10" s="445"/>
      <c r="BL10" s="445"/>
      <c r="BM10" s="446"/>
      <c r="BN10" s="410">
        <v>167555</v>
      </c>
      <c r="BO10" s="411"/>
      <c r="BP10" s="411"/>
      <c r="BQ10" s="411"/>
      <c r="BR10" s="411"/>
      <c r="BS10" s="411"/>
      <c r="BT10" s="411"/>
      <c r="BU10" s="412"/>
      <c r="BV10" s="410">
        <v>459087</v>
      </c>
      <c r="BW10" s="411"/>
      <c r="BX10" s="411"/>
      <c r="BY10" s="411"/>
      <c r="BZ10" s="411"/>
      <c r="CA10" s="411"/>
      <c r="CB10" s="411"/>
      <c r="CC10" s="41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121</v>
      </c>
      <c r="M11" s="465"/>
      <c r="N11" s="465"/>
      <c r="O11" s="465"/>
      <c r="P11" s="465"/>
      <c r="Q11" s="466"/>
      <c r="R11" s="467" t="s">
        <v>122</v>
      </c>
      <c r="S11" s="468"/>
      <c r="T11" s="468"/>
      <c r="U11" s="468"/>
      <c r="V11" s="469"/>
      <c r="W11" s="398"/>
      <c r="X11" s="399"/>
      <c r="Y11" s="399"/>
      <c r="Z11" s="399"/>
      <c r="AA11" s="399"/>
      <c r="AB11" s="399"/>
      <c r="AC11" s="399"/>
      <c r="AD11" s="399"/>
      <c r="AE11" s="399"/>
      <c r="AF11" s="399"/>
      <c r="AG11" s="399"/>
      <c r="AH11" s="399"/>
      <c r="AI11" s="399"/>
      <c r="AJ11" s="399"/>
      <c r="AK11" s="399"/>
      <c r="AL11" s="402"/>
      <c r="AM11" s="439" t="s">
        <v>123</v>
      </c>
      <c r="AN11" s="440"/>
      <c r="AO11" s="440"/>
      <c r="AP11" s="440"/>
      <c r="AQ11" s="440"/>
      <c r="AR11" s="440"/>
      <c r="AS11" s="440"/>
      <c r="AT11" s="441"/>
      <c r="AU11" s="442" t="s">
        <v>94</v>
      </c>
      <c r="AV11" s="443"/>
      <c r="AW11" s="443"/>
      <c r="AX11" s="443"/>
      <c r="AY11" s="444" t="s">
        <v>124</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125</v>
      </c>
      <c r="CE11" s="414"/>
      <c r="CF11" s="414"/>
      <c r="CG11" s="414"/>
      <c r="CH11" s="414"/>
      <c r="CI11" s="414"/>
      <c r="CJ11" s="414"/>
      <c r="CK11" s="414"/>
      <c r="CL11" s="414"/>
      <c r="CM11" s="414"/>
      <c r="CN11" s="414"/>
      <c r="CO11" s="414"/>
      <c r="CP11" s="414"/>
      <c r="CQ11" s="414"/>
      <c r="CR11" s="414"/>
      <c r="CS11" s="415"/>
      <c r="CT11" s="450" t="s">
        <v>126</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25823</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45967</v>
      </c>
      <c r="BO12" s="411"/>
      <c r="BP12" s="411"/>
      <c r="BQ12" s="411"/>
      <c r="BR12" s="411"/>
      <c r="BS12" s="411"/>
      <c r="BT12" s="411"/>
      <c r="BU12" s="412"/>
      <c r="BV12" s="410">
        <v>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136</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25632</v>
      </c>
      <c r="S13" s="495"/>
      <c r="T13" s="495"/>
      <c r="U13" s="495"/>
      <c r="V13" s="496"/>
      <c r="W13" s="426" t="s">
        <v>138</v>
      </c>
      <c r="X13" s="427"/>
      <c r="Y13" s="427"/>
      <c r="Z13" s="427"/>
      <c r="AA13" s="427"/>
      <c r="AB13" s="417"/>
      <c r="AC13" s="461">
        <v>722</v>
      </c>
      <c r="AD13" s="462"/>
      <c r="AE13" s="462"/>
      <c r="AF13" s="462"/>
      <c r="AG13" s="504"/>
      <c r="AH13" s="461">
        <v>686</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-37077</v>
      </c>
      <c r="BO13" s="411"/>
      <c r="BP13" s="411"/>
      <c r="BQ13" s="411"/>
      <c r="BR13" s="411"/>
      <c r="BS13" s="411"/>
      <c r="BT13" s="411"/>
      <c r="BU13" s="412"/>
      <c r="BV13" s="410">
        <v>711624</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9.4</v>
      </c>
      <c r="CU13" s="408"/>
      <c r="CV13" s="408"/>
      <c r="CW13" s="408"/>
      <c r="CX13" s="408"/>
      <c r="CY13" s="408"/>
      <c r="CZ13" s="408"/>
      <c r="DA13" s="409"/>
      <c r="DB13" s="407">
        <v>10</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25748</v>
      </c>
      <c r="S14" s="495"/>
      <c r="T14" s="495"/>
      <c r="U14" s="495"/>
      <c r="V14" s="496"/>
      <c r="W14" s="400"/>
      <c r="X14" s="401"/>
      <c r="Y14" s="401"/>
      <c r="Z14" s="401"/>
      <c r="AA14" s="401"/>
      <c r="AB14" s="390"/>
      <c r="AC14" s="497">
        <v>6.3</v>
      </c>
      <c r="AD14" s="498"/>
      <c r="AE14" s="498"/>
      <c r="AF14" s="498"/>
      <c r="AG14" s="499"/>
      <c r="AH14" s="497">
        <v>6.2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136</v>
      </c>
      <c r="CU14" s="509"/>
      <c r="CV14" s="509"/>
      <c r="CW14" s="509"/>
      <c r="CX14" s="509"/>
      <c r="CY14" s="509"/>
      <c r="CZ14" s="509"/>
      <c r="DA14" s="510"/>
      <c r="DB14" s="508" t="s">
        <v>145</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146</v>
      </c>
      <c r="N15" s="502"/>
      <c r="O15" s="502"/>
      <c r="P15" s="502"/>
      <c r="Q15" s="503"/>
      <c r="R15" s="494">
        <v>25550</v>
      </c>
      <c r="S15" s="495"/>
      <c r="T15" s="495"/>
      <c r="U15" s="495"/>
      <c r="V15" s="496"/>
      <c r="W15" s="426" t="s">
        <v>147</v>
      </c>
      <c r="X15" s="427"/>
      <c r="Y15" s="427"/>
      <c r="Z15" s="427"/>
      <c r="AA15" s="427"/>
      <c r="AB15" s="417"/>
      <c r="AC15" s="461">
        <v>3287</v>
      </c>
      <c r="AD15" s="462"/>
      <c r="AE15" s="462"/>
      <c r="AF15" s="462"/>
      <c r="AG15" s="504"/>
      <c r="AH15" s="461">
        <v>3155</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2744419</v>
      </c>
      <c r="BO15" s="374"/>
      <c r="BP15" s="374"/>
      <c r="BQ15" s="374"/>
      <c r="BR15" s="374"/>
      <c r="BS15" s="374"/>
      <c r="BT15" s="374"/>
      <c r="BU15" s="375"/>
      <c r="BV15" s="373">
        <v>2755071</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28.7</v>
      </c>
      <c r="AD16" s="498"/>
      <c r="AE16" s="498"/>
      <c r="AF16" s="498"/>
      <c r="AG16" s="499"/>
      <c r="AH16" s="497">
        <v>28.6</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6851622</v>
      </c>
      <c r="BO16" s="411"/>
      <c r="BP16" s="411"/>
      <c r="BQ16" s="411"/>
      <c r="BR16" s="411"/>
      <c r="BS16" s="411"/>
      <c r="BT16" s="411"/>
      <c r="BU16" s="412"/>
      <c r="BV16" s="410">
        <v>6502949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151</v>
      </c>
      <c r="S17" s="517"/>
      <c r="T17" s="517"/>
      <c r="U17" s="517"/>
      <c r="V17" s="518"/>
      <c r="W17" s="426" t="s">
        <v>154</v>
      </c>
      <c r="X17" s="427"/>
      <c r="Y17" s="427"/>
      <c r="Z17" s="427"/>
      <c r="AA17" s="427"/>
      <c r="AB17" s="417"/>
      <c r="AC17" s="461">
        <v>7433</v>
      </c>
      <c r="AD17" s="462"/>
      <c r="AE17" s="462"/>
      <c r="AF17" s="462"/>
      <c r="AG17" s="504"/>
      <c r="AH17" s="461">
        <v>7209</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3448010</v>
      </c>
      <c r="BO17" s="411"/>
      <c r="BP17" s="411"/>
      <c r="BQ17" s="411"/>
      <c r="BR17" s="411"/>
      <c r="BS17" s="411"/>
      <c r="BT17" s="411"/>
      <c r="BU17" s="412"/>
      <c r="BV17" s="410">
        <v>3457404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51.92</v>
      </c>
      <c r="M18" s="534"/>
      <c r="N18" s="534"/>
      <c r="O18" s="534"/>
      <c r="P18" s="534"/>
      <c r="Q18" s="534"/>
      <c r="R18" s="535"/>
      <c r="S18" s="535"/>
      <c r="T18" s="535"/>
      <c r="U18" s="535"/>
      <c r="V18" s="536"/>
      <c r="W18" s="428"/>
      <c r="X18" s="429"/>
      <c r="Y18" s="429"/>
      <c r="Z18" s="429"/>
      <c r="AA18" s="429"/>
      <c r="AB18" s="420"/>
      <c r="AC18" s="537">
        <v>65</v>
      </c>
      <c r="AD18" s="538"/>
      <c r="AE18" s="538"/>
      <c r="AF18" s="538"/>
      <c r="AG18" s="539"/>
      <c r="AH18" s="537">
        <v>65.2</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7127658</v>
      </c>
      <c r="BO18" s="411"/>
      <c r="BP18" s="411"/>
      <c r="BQ18" s="411"/>
      <c r="BR18" s="411"/>
      <c r="BS18" s="411"/>
      <c r="BT18" s="411"/>
      <c r="BU18" s="412"/>
      <c r="BV18" s="410">
        <v>6994005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491</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10086432</v>
      </c>
      <c r="BO19" s="411"/>
      <c r="BP19" s="411"/>
      <c r="BQ19" s="411"/>
      <c r="BR19" s="411"/>
      <c r="BS19" s="411"/>
      <c r="BT19" s="411"/>
      <c r="BU19" s="412"/>
      <c r="BV19" s="410">
        <v>10254127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9229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16470879</v>
      </c>
      <c r="BO22" s="374"/>
      <c r="BP22" s="374"/>
      <c r="BQ22" s="374"/>
      <c r="BR22" s="374"/>
      <c r="BS22" s="374"/>
      <c r="BT22" s="374"/>
      <c r="BU22" s="375"/>
      <c r="BV22" s="373">
        <v>15578642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6537581</v>
      </c>
      <c r="BO23" s="411"/>
      <c r="BP23" s="411"/>
      <c r="BQ23" s="411"/>
      <c r="BR23" s="411"/>
      <c r="BS23" s="411"/>
      <c r="BT23" s="411"/>
      <c r="BU23" s="412"/>
      <c r="BV23" s="410">
        <v>6631907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7760</v>
      </c>
      <c r="R24" s="462"/>
      <c r="S24" s="462"/>
      <c r="T24" s="462"/>
      <c r="U24" s="462"/>
      <c r="V24" s="504"/>
      <c r="W24" s="556"/>
      <c r="X24" s="557"/>
      <c r="Y24" s="558"/>
      <c r="Z24" s="460" t="s">
        <v>171</v>
      </c>
      <c r="AA24" s="440"/>
      <c r="AB24" s="440"/>
      <c r="AC24" s="440"/>
      <c r="AD24" s="440"/>
      <c r="AE24" s="440"/>
      <c r="AF24" s="440"/>
      <c r="AG24" s="441"/>
      <c r="AH24" s="461">
        <v>214</v>
      </c>
      <c r="AI24" s="462"/>
      <c r="AJ24" s="462"/>
      <c r="AK24" s="462"/>
      <c r="AL24" s="504"/>
      <c r="AM24" s="461">
        <v>652486</v>
      </c>
      <c r="AN24" s="462"/>
      <c r="AO24" s="462"/>
      <c r="AP24" s="462"/>
      <c r="AQ24" s="462"/>
      <c r="AR24" s="504"/>
      <c r="AS24" s="461">
        <v>3049</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11408818</v>
      </c>
      <c r="BO24" s="411"/>
      <c r="BP24" s="411"/>
      <c r="BQ24" s="411"/>
      <c r="BR24" s="411"/>
      <c r="BS24" s="411"/>
      <c r="BT24" s="411"/>
      <c r="BU24" s="412"/>
      <c r="BV24" s="410">
        <v>10290435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6300</v>
      </c>
      <c r="R25" s="462"/>
      <c r="S25" s="462"/>
      <c r="T25" s="462"/>
      <c r="U25" s="462"/>
      <c r="V25" s="504"/>
      <c r="W25" s="556"/>
      <c r="X25" s="557"/>
      <c r="Y25" s="558"/>
      <c r="Z25" s="460" t="s">
        <v>174</v>
      </c>
      <c r="AA25" s="440"/>
      <c r="AB25" s="440"/>
      <c r="AC25" s="440"/>
      <c r="AD25" s="440"/>
      <c r="AE25" s="440"/>
      <c r="AF25" s="440"/>
      <c r="AG25" s="441"/>
      <c r="AH25" s="461" t="s">
        <v>136</v>
      </c>
      <c r="AI25" s="462"/>
      <c r="AJ25" s="462"/>
      <c r="AK25" s="462"/>
      <c r="AL25" s="504"/>
      <c r="AM25" s="461" t="s">
        <v>136</v>
      </c>
      <c r="AN25" s="462"/>
      <c r="AO25" s="462"/>
      <c r="AP25" s="462"/>
      <c r="AQ25" s="462"/>
      <c r="AR25" s="504"/>
      <c r="AS25" s="461" t="s">
        <v>136</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3090127</v>
      </c>
      <c r="BO25" s="374"/>
      <c r="BP25" s="374"/>
      <c r="BQ25" s="374"/>
      <c r="BR25" s="374"/>
      <c r="BS25" s="374"/>
      <c r="BT25" s="374"/>
      <c r="BU25" s="375"/>
      <c r="BV25" s="373">
        <v>5518506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5300</v>
      </c>
      <c r="R26" s="462"/>
      <c r="S26" s="462"/>
      <c r="T26" s="462"/>
      <c r="U26" s="462"/>
      <c r="V26" s="504"/>
      <c r="W26" s="556"/>
      <c r="X26" s="557"/>
      <c r="Y26" s="558"/>
      <c r="Z26" s="460" t="s">
        <v>177</v>
      </c>
      <c r="AA26" s="562"/>
      <c r="AB26" s="562"/>
      <c r="AC26" s="562"/>
      <c r="AD26" s="562"/>
      <c r="AE26" s="562"/>
      <c r="AF26" s="562"/>
      <c r="AG26" s="563"/>
      <c r="AH26" s="461">
        <v>5</v>
      </c>
      <c r="AI26" s="462"/>
      <c r="AJ26" s="462"/>
      <c r="AK26" s="462"/>
      <c r="AL26" s="504"/>
      <c r="AM26" s="461">
        <v>14770</v>
      </c>
      <c r="AN26" s="462"/>
      <c r="AO26" s="462"/>
      <c r="AP26" s="462"/>
      <c r="AQ26" s="462"/>
      <c r="AR26" s="504"/>
      <c r="AS26" s="461">
        <v>2954</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136</v>
      </c>
      <c r="BO26" s="411"/>
      <c r="BP26" s="411"/>
      <c r="BQ26" s="411"/>
      <c r="BR26" s="411"/>
      <c r="BS26" s="411"/>
      <c r="BT26" s="411"/>
      <c r="BU26" s="412"/>
      <c r="BV26" s="410" t="s">
        <v>136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179</v>
      </c>
      <c r="F27" s="440"/>
      <c r="G27" s="440"/>
      <c r="H27" s="440"/>
      <c r="I27" s="440"/>
      <c r="J27" s="440"/>
      <c r="K27" s="441"/>
      <c r="L27" s="461">
        <v>1</v>
      </c>
      <c r="M27" s="462"/>
      <c r="N27" s="462"/>
      <c r="O27" s="462"/>
      <c r="P27" s="504"/>
      <c r="Q27" s="461">
        <v>3260</v>
      </c>
      <c r="R27" s="462"/>
      <c r="S27" s="462"/>
      <c r="T27" s="462"/>
      <c r="U27" s="462"/>
      <c r="V27" s="504"/>
      <c r="W27" s="556"/>
      <c r="X27" s="557"/>
      <c r="Y27" s="558"/>
      <c r="Z27" s="460" t="s">
        <v>180</v>
      </c>
      <c r="AA27" s="440"/>
      <c r="AB27" s="440"/>
      <c r="AC27" s="440"/>
      <c r="AD27" s="440"/>
      <c r="AE27" s="440"/>
      <c r="AF27" s="440"/>
      <c r="AG27" s="441"/>
      <c r="AH27" s="461">
        <v>2</v>
      </c>
      <c r="AI27" s="462"/>
      <c r="AJ27" s="462"/>
      <c r="AK27" s="462"/>
      <c r="AL27" s="504"/>
      <c r="AM27" s="461" t="s">
        <v>181</v>
      </c>
      <c r="AN27" s="462"/>
      <c r="AO27" s="462"/>
      <c r="AP27" s="462"/>
      <c r="AQ27" s="462"/>
      <c r="AR27" s="504"/>
      <c r="AS27" s="461" t="s">
        <v>181</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284445</v>
      </c>
      <c r="BO27" s="530"/>
      <c r="BP27" s="530"/>
      <c r="BQ27" s="530"/>
      <c r="BR27" s="530"/>
      <c r="BS27" s="530"/>
      <c r="BT27" s="530"/>
      <c r="BU27" s="531"/>
      <c r="BV27" s="529">
        <v>284049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2710</v>
      </c>
      <c r="R28" s="462"/>
      <c r="S28" s="462"/>
      <c r="T28" s="462"/>
      <c r="U28" s="462"/>
      <c r="V28" s="504"/>
      <c r="W28" s="556"/>
      <c r="X28" s="557"/>
      <c r="Y28" s="558"/>
      <c r="Z28" s="460" t="s">
        <v>184</v>
      </c>
      <c r="AA28" s="440"/>
      <c r="AB28" s="440"/>
      <c r="AC28" s="440"/>
      <c r="AD28" s="440"/>
      <c r="AE28" s="440"/>
      <c r="AF28" s="440"/>
      <c r="AG28" s="441"/>
      <c r="AH28" s="461" t="s">
        <v>136</v>
      </c>
      <c r="AI28" s="462"/>
      <c r="AJ28" s="462"/>
      <c r="AK28" s="462"/>
      <c r="AL28" s="504"/>
      <c r="AM28" s="461" t="s">
        <v>136</v>
      </c>
      <c r="AN28" s="462"/>
      <c r="AO28" s="462"/>
      <c r="AP28" s="462"/>
      <c r="AQ28" s="462"/>
      <c r="AR28" s="504"/>
      <c r="AS28" s="461" t="s">
        <v>136</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2079267</v>
      </c>
      <c r="BO28" s="374"/>
      <c r="BP28" s="374"/>
      <c r="BQ28" s="374"/>
      <c r="BR28" s="374"/>
      <c r="BS28" s="374"/>
      <c r="BT28" s="374"/>
      <c r="BU28" s="375"/>
      <c r="BV28" s="373">
        <v>1957679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14</v>
      </c>
      <c r="M29" s="462"/>
      <c r="N29" s="462"/>
      <c r="O29" s="462"/>
      <c r="P29" s="504"/>
      <c r="Q29" s="461">
        <v>2530</v>
      </c>
      <c r="R29" s="462"/>
      <c r="S29" s="462"/>
      <c r="T29" s="462"/>
      <c r="U29" s="462"/>
      <c r="V29" s="504"/>
      <c r="W29" s="559"/>
      <c r="X29" s="560"/>
      <c r="Y29" s="561"/>
      <c r="Z29" s="460" t="s">
        <v>187</v>
      </c>
      <c r="AA29" s="440"/>
      <c r="AB29" s="440"/>
      <c r="AC29" s="440"/>
      <c r="AD29" s="440"/>
      <c r="AE29" s="440"/>
      <c r="AF29" s="440"/>
      <c r="AG29" s="441"/>
      <c r="AH29" s="461">
        <v>216</v>
      </c>
      <c r="AI29" s="462"/>
      <c r="AJ29" s="462"/>
      <c r="AK29" s="462"/>
      <c r="AL29" s="504"/>
      <c r="AM29" s="461">
        <v>660326</v>
      </c>
      <c r="AN29" s="462"/>
      <c r="AO29" s="462"/>
      <c r="AP29" s="462"/>
      <c r="AQ29" s="462"/>
      <c r="AR29" s="504"/>
      <c r="AS29" s="461">
        <v>3057</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2000363</v>
      </c>
      <c r="BO29" s="411"/>
      <c r="BP29" s="411"/>
      <c r="BQ29" s="411"/>
      <c r="BR29" s="411"/>
      <c r="BS29" s="411"/>
      <c r="BT29" s="411"/>
      <c r="BU29" s="412"/>
      <c r="BV29" s="410">
        <v>2010378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97.6</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8597219</v>
      </c>
      <c r="BO30" s="530"/>
      <c r="BP30" s="530"/>
      <c r="BQ30" s="530"/>
      <c r="BR30" s="530"/>
      <c r="BS30" s="530"/>
      <c r="BT30" s="530"/>
      <c r="BU30" s="531"/>
      <c r="BV30" s="529">
        <v>8420577</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196</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IF('各会計、関係団体の財政状況及び健全化判断比率'!B30="","",'各会計、関係団体の財政状況及び健全化判断比率'!B30)</f>
        <v>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鳥栖・三養基西部環境施設組合</v>
      </c>
      <c r="BZ34" s="601"/>
      <c r="CA34" s="601"/>
      <c r="CB34" s="601"/>
      <c r="CC34" s="601"/>
      <c r="CD34" s="601"/>
      <c r="CE34" s="601"/>
      <c r="CF34" s="601"/>
      <c r="CG34" s="601"/>
      <c r="CH34" s="601"/>
      <c r="CI34" s="601"/>
      <c r="CJ34" s="601"/>
      <c r="CK34" s="601"/>
      <c r="CL34" s="601"/>
      <c r="CM34" s="601"/>
      <c r="CN34" s="178"/>
      <c r="CO34" s="600">
        <f>IF(CQ34="","",MAX(C34:D43,U34:V43,AM34:AN43,BE34:BF43,BW34:BX43)+1)</f>
        <v>19</v>
      </c>
      <c r="CP34" s="600"/>
      <c r="CQ34" s="601" t="str">
        <f>IF('各会計、関係団体の財政状況及び健全化判断比率'!BS7="","",'各会計、関係団体の財政状況及び健全化判断比率'!BS7)</f>
        <v>リバーサイド三根</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グリーンパーク推進整備事業基金特別会計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IF('各会計、関係団体の財政状況及び健全化判断比率'!B31="","",'各会計、関係団体の財政状況及び健全化判断比率'!B31)</f>
        <v>工業用地取得造成事業特別会計</v>
      </c>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鳥栖・三養基地区消防事務組合</v>
      </c>
      <c r="BZ35" s="601"/>
      <c r="CA35" s="601"/>
      <c r="CB35" s="601"/>
      <c r="CC35" s="601"/>
      <c r="CD35" s="601"/>
      <c r="CE35" s="601"/>
      <c r="CF35" s="601"/>
      <c r="CG35" s="601"/>
      <c r="CH35" s="601"/>
      <c r="CI35" s="601"/>
      <c r="CJ35" s="601"/>
      <c r="CK35" s="601"/>
      <c r="CL35" s="601"/>
      <c r="CM35" s="601"/>
      <c r="CN35" s="178"/>
      <c r="CO35" s="600">
        <f t="shared" ref="CO35:CO43" si="3">IF(CQ35="","",CO34+1)</f>
        <v>20</v>
      </c>
      <c r="CP35" s="600"/>
      <c r="CQ35" s="601" t="str">
        <f>IF('各会計、関係団体の財政状況及び健全化判断比率'!BS8="","",'各会計、関係団体の財政状況及び健全化判断比率'!BS8)</f>
        <v>三根街づくり</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ふるさと寄附金基金特別会計</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8</v>
      </c>
      <c r="BF36" s="600"/>
      <c r="BG36" s="601" t="str">
        <f>IF('各会計、関係団体の財政状況及び健全化判断比率'!B32="","",'各会計、関係団体の財政状況及び健全化判断比率'!B32)</f>
        <v>住宅用地取得造成事業特別会計</v>
      </c>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三神地区環境事務組合</v>
      </c>
      <c r="BZ36" s="601"/>
      <c r="CA36" s="601"/>
      <c r="CB36" s="601"/>
      <c r="CC36" s="601"/>
      <c r="CD36" s="601"/>
      <c r="CE36" s="601"/>
      <c r="CF36" s="601"/>
      <c r="CG36" s="601"/>
      <c r="CH36" s="601"/>
      <c r="CI36" s="601"/>
      <c r="CJ36" s="601"/>
      <c r="CK36" s="601"/>
      <c r="CL36" s="601"/>
      <c r="CM36" s="601"/>
      <c r="CN36" s="178"/>
      <c r="CO36" s="600">
        <f t="shared" si="3"/>
        <v>21</v>
      </c>
      <c r="CP36" s="600"/>
      <c r="CQ36" s="601" t="str">
        <f>IF('各会計、関係団体の財政状況及び健全化判断比率'!BS9="","",'各会計、関係団体の財政状況及び健全化判断比率'!BS9)</f>
        <v>三養基西部土地開発公社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佐賀東部水道企業団（水道事業特別会計）</v>
      </c>
      <c r="BZ37" s="601"/>
      <c r="CA37" s="601"/>
      <c r="CB37" s="601"/>
      <c r="CC37" s="601"/>
      <c r="CD37" s="601"/>
      <c r="CE37" s="601"/>
      <c r="CF37" s="601"/>
      <c r="CG37" s="601"/>
      <c r="CH37" s="601"/>
      <c r="CI37" s="601"/>
      <c r="CJ37" s="601"/>
      <c r="CK37" s="601"/>
      <c r="CL37" s="601"/>
      <c r="CM37" s="601"/>
      <c r="CN37" s="178"/>
      <c r="CO37" s="600">
        <f t="shared" si="3"/>
        <v>22</v>
      </c>
      <c r="CP37" s="600"/>
      <c r="CQ37" s="601" t="str">
        <f>IF('各会計、関係団体の財政状況及び健全化判断比率'!BS10="","",'各会計、関係団体の財政状況及び健全化判断比率'!BS10)</f>
        <v>みやきまち</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佐賀東部水道企業団（用水供給事業特別会計）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三養基西部葬祭組合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鳥栖地区広域市町村圏組合（一般会計）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16</v>
      </c>
      <c r="BX41" s="600"/>
      <c r="BY41" s="601" t="str">
        <f>IF('各会計、関係団体の財政状況及び健全化判断比率'!B75="","",'各会計、関係団体の財政状況及び健全化判断比率'!B75)</f>
        <v>鳥栖地区広域市町村圏組合（介護保険特別会計）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17</v>
      </c>
      <c r="BX42" s="600"/>
      <c r="BY42" s="601" t="str">
        <f>IF('各会計、関係団体の財政状況及び健全化判断比率'!B76="","",'各会計、関係団体の財政状況及び健全化判断比率'!B76)</f>
        <v>佐賀県後期高齢者医療広域連合（一般会計）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18</v>
      </c>
      <c r="BX43" s="600"/>
      <c r="BY43" s="601" t="str">
        <f>IF('各会計、関係団体の財政状況及び健全化判断比率'!B77="","",'各会計、関係団体の財政状況及び健全化判断比率'!B77)</f>
        <v>佐賀県後期高齢者医療広域連合（後期高齢者医療特別会計）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610</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79" t="s">
        <v>569</v>
      </c>
      <c r="D34" s="1179"/>
      <c r="E34" s="1180"/>
      <c r="F34" s="32">
        <v>20.23</v>
      </c>
      <c r="G34" s="33">
        <v>5.05</v>
      </c>
      <c r="H34" s="33">
        <v>5.56</v>
      </c>
      <c r="I34" s="33">
        <v>4.43</v>
      </c>
      <c r="J34" s="34">
        <v>6.2</v>
      </c>
      <c r="K34" s="22"/>
      <c r="L34" s="22"/>
      <c r="M34" s="22"/>
      <c r="N34" s="22"/>
      <c r="O34" s="22"/>
      <c r="P34" s="22"/>
    </row>
    <row r="35" spans="1:16" ht="39" customHeight="1" x14ac:dyDescent="0.15">
      <c r="A35" s="22"/>
      <c r="B35" s="35"/>
      <c r="C35" s="1173" t="s">
        <v>570</v>
      </c>
      <c r="D35" s="1174"/>
      <c r="E35" s="1175"/>
      <c r="F35" s="36" t="s">
        <v>520</v>
      </c>
      <c r="G35" s="37">
        <v>27.21</v>
      </c>
      <c r="H35" s="37">
        <v>1.83</v>
      </c>
      <c r="I35" s="37">
        <v>5.91</v>
      </c>
      <c r="J35" s="38">
        <v>1.68</v>
      </c>
      <c r="K35" s="22"/>
      <c r="L35" s="22"/>
      <c r="M35" s="22"/>
      <c r="N35" s="22"/>
      <c r="O35" s="22"/>
      <c r="P35" s="22"/>
    </row>
    <row r="36" spans="1:16" ht="39" customHeight="1" x14ac:dyDescent="0.15">
      <c r="A36" s="22"/>
      <c r="B36" s="35"/>
      <c r="C36" s="1173" t="s">
        <v>571</v>
      </c>
      <c r="D36" s="1174"/>
      <c r="E36" s="1175"/>
      <c r="F36" s="36">
        <v>0.22</v>
      </c>
      <c r="G36" s="37">
        <v>1.18</v>
      </c>
      <c r="H36" s="37">
        <v>1.47</v>
      </c>
      <c r="I36" s="37">
        <v>1.34</v>
      </c>
      <c r="J36" s="38">
        <v>1.32</v>
      </c>
      <c r="K36" s="22"/>
      <c r="L36" s="22"/>
      <c r="M36" s="22"/>
      <c r="N36" s="22"/>
      <c r="O36" s="22"/>
      <c r="P36" s="22"/>
    </row>
    <row r="37" spans="1:16" ht="39" customHeight="1" x14ac:dyDescent="0.15">
      <c r="A37" s="22"/>
      <c r="B37" s="35"/>
      <c r="C37" s="1173" t="s">
        <v>572</v>
      </c>
      <c r="D37" s="1174"/>
      <c r="E37" s="1175"/>
      <c r="F37" s="36">
        <v>1.1299999999999999</v>
      </c>
      <c r="G37" s="37">
        <v>1.1399999999999999</v>
      </c>
      <c r="H37" s="37">
        <v>1.1399999999999999</v>
      </c>
      <c r="I37" s="37">
        <v>1.1000000000000001</v>
      </c>
      <c r="J37" s="38">
        <v>1.04</v>
      </c>
      <c r="K37" s="22"/>
      <c r="L37" s="22"/>
      <c r="M37" s="22"/>
      <c r="N37" s="22"/>
      <c r="O37" s="22"/>
      <c r="P37" s="22"/>
    </row>
    <row r="38" spans="1:16" ht="39" customHeight="1" x14ac:dyDescent="0.15">
      <c r="A38" s="22"/>
      <c r="B38" s="35"/>
      <c r="C38" s="1173" t="s">
        <v>573</v>
      </c>
      <c r="D38" s="1174"/>
      <c r="E38" s="1175"/>
      <c r="F38" s="36">
        <v>0.56999999999999995</v>
      </c>
      <c r="G38" s="37">
        <v>0.78</v>
      </c>
      <c r="H38" s="37">
        <v>0.56000000000000005</v>
      </c>
      <c r="I38" s="37">
        <v>0.59</v>
      </c>
      <c r="J38" s="38">
        <v>0.33</v>
      </c>
      <c r="K38" s="22"/>
      <c r="L38" s="22"/>
      <c r="M38" s="22"/>
      <c r="N38" s="22"/>
      <c r="O38" s="22"/>
      <c r="P38" s="22"/>
    </row>
    <row r="39" spans="1:16" ht="39" customHeight="1" x14ac:dyDescent="0.15">
      <c r="A39" s="22"/>
      <c r="B39" s="35"/>
      <c r="C39" s="1173" t="s">
        <v>574</v>
      </c>
      <c r="D39" s="1174"/>
      <c r="E39" s="1175"/>
      <c r="F39" s="36">
        <v>0.33</v>
      </c>
      <c r="G39" s="37">
        <v>0.2</v>
      </c>
      <c r="H39" s="37">
        <v>0.08</v>
      </c>
      <c r="I39" s="37">
        <v>0.01</v>
      </c>
      <c r="J39" s="38">
        <v>0.18</v>
      </c>
      <c r="K39" s="22"/>
      <c r="L39" s="22"/>
      <c r="M39" s="22"/>
      <c r="N39" s="22"/>
      <c r="O39" s="22"/>
      <c r="P39" s="22"/>
    </row>
    <row r="40" spans="1:16" ht="39" customHeight="1" x14ac:dyDescent="0.15">
      <c r="A40" s="22"/>
      <c r="B40" s="35"/>
      <c r="C40" s="1173" t="s">
        <v>575</v>
      </c>
      <c r="D40" s="1174"/>
      <c r="E40" s="1175"/>
      <c r="F40" s="36">
        <v>7.0000000000000007E-2</v>
      </c>
      <c r="G40" s="37">
        <v>7.0000000000000007E-2</v>
      </c>
      <c r="H40" s="37">
        <v>0.03</v>
      </c>
      <c r="I40" s="37">
        <v>0.17</v>
      </c>
      <c r="J40" s="38">
        <v>7.0000000000000007E-2</v>
      </c>
      <c r="K40" s="22"/>
      <c r="L40" s="22"/>
      <c r="M40" s="22"/>
      <c r="N40" s="22"/>
      <c r="O40" s="22"/>
      <c r="P40" s="22"/>
    </row>
    <row r="41" spans="1:16" ht="39" customHeight="1" x14ac:dyDescent="0.15">
      <c r="A41" s="22"/>
      <c r="B41" s="35"/>
      <c r="C41" s="1173" t="s">
        <v>576</v>
      </c>
      <c r="D41" s="1174"/>
      <c r="E41" s="1175"/>
      <c r="F41" s="36">
        <v>0.11</v>
      </c>
      <c r="G41" s="37">
        <v>0.11</v>
      </c>
      <c r="H41" s="37">
        <v>0.02</v>
      </c>
      <c r="I41" s="37">
        <v>0.02</v>
      </c>
      <c r="J41" s="38">
        <v>0.03</v>
      </c>
      <c r="K41" s="22"/>
      <c r="L41" s="22"/>
      <c r="M41" s="22"/>
      <c r="N41" s="22"/>
      <c r="O41" s="22"/>
      <c r="P41" s="22"/>
    </row>
    <row r="42" spans="1:16" ht="39" customHeight="1" x14ac:dyDescent="0.15">
      <c r="A42" s="22"/>
      <c r="B42" s="39"/>
      <c r="C42" s="1173" t="s">
        <v>577</v>
      </c>
      <c r="D42" s="1174"/>
      <c r="E42" s="1175"/>
      <c r="F42" s="36" t="s">
        <v>520</v>
      </c>
      <c r="G42" s="37" t="s">
        <v>520</v>
      </c>
      <c r="H42" s="37" t="s">
        <v>520</v>
      </c>
      <c r="I42" s="37" t="s">
        <v>520</v>
      </c>
      <c r="J42" s="38" t="s">
        <v>520</v>
      </c>
      <c r="K42" s="22"/>
      <c r="L42" s="22"/>
      <c r="M42" s="22"/>
      <c r="N42" s="22"/>
      <c r="O42" s="22"/>
      <c r="P42" s="22"/>
    </row>
    <row r="43" spans="1:16" ht="39" customHeight="1" thickBot="1" x14ac:dyDescent="0.2">
      <c r="A43" s="22"/>
      <c r="B43" s="40"/>
      <c r="C43" s="1176" t="s">
        <v>578</v>
      </c>
      <c r="D43" s="1177"/>
      <c r="E43" s="1178"/>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EwUJWvC86tfDkXX5K1oYzebtFamTW6a4gqpHxRt9VtyczidLxzdmpIMewnEwIac1z/Qe3OQtYrknu6lEpHe0A==" saltValue="Q71WR7VjNtE3CZNV307O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1629</v>
      </c>
      <c r="L45" s="60">
        <v>1658</v>
      </c>
      <c r="M45" s="60">
        <v>1676</v>
      </c>
      <c r="N45" s="60">
        <v>1668</v>
      </c>
      <c r="O45" s="61">
        <v>1695</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520</v>
      </c>
      <c r="L46" s="64" t="s">
        <v>520</v>
      </c>
      <c r="M46" s="64" t="s">
        <v>520</v>
      </c>
      <c r="N46" s="64" t="s">
        <v>520</v>
      </c>
      <c r="O46" s="65" t="s">
        <v>520</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520</v>
      </c>
      <c r="L47" s="64" t="s">
        <v>520</v>
      </c>
      <c r="M47" s="64" t="s">
        <v>520</v>
      </c>
      <c r="N47" s="64" t="s">
        <v>520</v>
      </c>
      <c r="O47" s="65" t="s">
        <v>520</v>
      </c>
      <c r="P47" s="48"/>
      <c r="Q47" s="48"/>
      <c r="R47" s="48"/>
      <c r="S47" s="48"/>
      <c r="T47" s="48"/>
      <c r="U47" s="48"/>
    </row>
    <row r="48" spans="1:21" ht="30.75" customHeight="1" x14ac:dyDescent="0.15">
      <c r="A48" s="48"/>
      <c r="B48" s="1183"/>
      <c r="C48" s="1184"/>
      <c r="D48" s="62"/>
      <c r="E48" s="1189" t="s">
        <v>15</v>
      </c>
      <c r="F48" s="1189"/>
      <c r="G48" s="1189"/>
      <c r="H48" s="1189"/>
      <c r="I48" s="1189"/>
      <c r="J48" s="1190"/>
      <c r="K48" s="63">
        <v>254</v>
      </c>
      <c r="L48" s="64">
        <v>280</v>
      </c>
      <c r="M48" s="64">
        <v>273</v>
      </c>
      <c r="N48" s="64">
        <v>297</v>
      </c>
      <c r="O48" s="65">
        <v>311</v>
      </c>
      <c r="P48" s="48"/>
      <c r="Q48" s="48"/>
      <c r="R48" s="48"/>
      <c r="S48" s="48"/>
      <c r="T48" s="48"/>
      <c r="U48" s="48"/>
    </row>
    <row r="49" spans="1:21" ht="30.75" customHeight="1" x14ac:dyDescent="0.15">
      <c r="A49" s="48"/>
      <c r="B49" s="1183"/>
      <c r="C49" s="1184"/>
      <c r="D49" s="62"/>
      <c r="E49" s="1189" t="s">
        <v>16</v>
      </c>
      <c r="F49" s="1189"/>
      <c r="G49" s="1189"/>
      <c r="H49" s="1189"/>
      <c r="I49" s="1189"/>
      <c r="J49" s="1190"/>
      <c r="K49" s="63">
        <v>241</v>
      </c>
      <c r="L49" s="64">
        <v>163</v>
      </c>
      <c r="M49" s="64">
        <v>23</v>
      </c>
      <c r="N49" s="64">
        <v>24</v>
      </c>
      <c r="O49" s="65">
        <v>25</v>
      </c>
      <c r="P49" s="48"/>
      <c r="Q49" s="48"/>
      <c r="R49" s="48"/>
      <c r="S49" s="48"/>
      <c r="T49" s="48"/>
      <c r="U49" s="48"/>
    </row>
    <row r="50" spans="1:21" ht="30.75" customHeight="1" x14ac:dyDescent="0.15">
      <c r="A50" s="48"/>
      <c r="B50" s="1183"/>
      <c r="C50" s="1184"/>
      <c r="D50" s="62"/>
      <c r="E50" s="1189" t="s">
        <v>17</v>
      </c>
      <c r="F50" s="1189"/>
      <c r="G50" s="1189"/>
      <c r="H50" s="1189"/>
      <c r="I50" s="1189"/>
      <c r="J50" s="1190"/>
      <c r="K50" s="63">
        <v>86</v>
      </c>
      <c r="L50" s="64">
        <v>99</v>
      </c>
      <c r="M50" s="64">
        <v>83</v>
      </c>
      <c r="N50" s="64">
        <v>89</v>
      </c>
      <c r="O50" s="65">
        <v>84</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520</v>
      </c>
      <c r="L51" s="64" t="s">
        <v>520</v>
      </c>
      <c r="M51" s="64" t="s">
        <v>520</v>
      </c>
      <c r="N51" s="64" t="s">
        <v>520</v>
      </c>
      <c r="O51" s="65" t="s">
        <v>520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1515</v>
      </c>
      <c r="L52" s="64">
        <v>1527</v>
      </c>
      <c r="M52" s="64">
        <v>1507</v>
      </c>
      <c r="N52" s="64">
        <v>1509</v>
      </c>
      <c r="O52" s="65">
        <v>1480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695</v>
      </c>
      <c r="L53" s="69">
        <v>673</v>
      </c>
      <c r="M53" s="69">
        <v>548</v>
      </c>
      <c r="N53" s="69">
        <v>569</v>
      </c>
      <c r="O53" s="70">
        <v>635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nIPwcgE0W82lEFU5kR9m0T0hSGpDr1CxTmaLtq+9HGRqhFx6oaY0iiLAQcgYDWKaTiLA8xtW2pK837p7haItw==" saltValue="MzywVp8ERZaqndz+Gfe0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07" t="s">
        <v>30</v>
      </c>
      <c r="C41" s="1208"/>
      <c r="D41" s="102"/>
      <c r="E41" s="1213" t="s">
        <v>31</v>
      </c>
      <c r="F41" s="1213"/>
      <c r="G41" s="1213"/>
      <c r="H41" s="1214"/>
      <c r="I41" s="351">
        <v>17382</v>
      </c>
      <c r="J41" s="352">
        <v>16875</v>
      </c>
      <c r="K41" s="352">
        <v>16169</v>
      </c>
      <c r="L41" s="352">
        <v>15579</v>
      </c>
      <c r="M41" s="353">
        <v>16471</v>
      </c>
    </row>
    <row r="42" spans="2:13" ht="27.75" customHeight="1" x14ac:dyDescent="0.15">
      <c r="B42" s="1209"/>
      <c r="C42" s="1210"/>
      <c r="D42" s="103"/>
      <c r="E42" s="1215" t="s">
        <v>32</v>
      </c>
      <c r="F42" s="1215"/>
      <c r="G42" s="1215"/>
      <c r="H42" s="1216"/>
      <c r="I42" s="354">
        <v>1905</v>
      </c>
      <c r="J42" s="355">
        <v>4625</v>
      </c>
      <c r="K42" s="355">
        <v>4228</v>
      </c>
      <c r="L42" s="355">
        <v>4132</v>
      </c>
      <c r="M42" s="356">
        <v>1654</v>
      </c>
    </row>
    <row r="43" spans="2:13" ht="27.75" customHeight="1" x14ac:dyDescent="0.15">
      <c r="B43" s="1209"/>
      <c r="C43" s="1210"/>
      <c r="D43" s="103"/>
      <c r="E43" s="1215" t="s">
        <v>33</v>
      </c>
      <c r="F43" s="1215"/>
      <c r="G43" s="1215"/>
      <c r="H43" s="1216"/>
      <c r="I43" s="354">
        <v>4813</v>
      </c>
      <c r="J43" s="355">
        <v>4794</v>
      </c>
      <c r="K43" s="355">
        <v>5245</v>
      </c>
      <c r="L43" s="355">
        <v>5426</v>
      </c>
      <c r="M43" s="356">
        <v>5364</v>
      </c>
    </row>
    <row r="44" spans="2:13" ht="27.75" customHeight="1" x14ac:dyDescent="0.15">
      <c r="B44" s="1209"/>
      <c r="C44" s="1210"/>
      <c r="D44" s="103"/>
      <c r="E44" s="1215" t="s">
        <v>34</v>
      </c>
      <c r="F44" s="1215"/>
      <c r="G44" s="1215"/>
      <c r="H44" s="1216"/>
      <c r="I44" s="354">
        <v>255</v>
      </c>
      <c r="J44" s="355">
        <v>101</v>
      </c>
      <c r="K44" s="355">
        <v>96</v>
      </c>
      <c r="L44" s="355">
        <v>77</v>
      </c>
      <c r="M44" s="356">
        <v>120</v>
      </c>
    </row>
    <row r="45" spans="2:13" ht="27.75" customHeight="1" x14ac:dyDescent="0.15">
      <c r="B45" s="1209"/>
      <c r="C45" s="1210"/>
      <c r="D45" s="103"/>
      <c r="E45" s="1215" t="s">
        <v>35</v>
      </c>
      <c r="F45" s="1215"/>
      <c r="G45" s="1215"/>
      <c r="H45" s="1216"/>
      <c r="I45" s="354">
        <v>1582</v>
      </c>
      <c r="J45" s="355">
        <v>1422</v>
      </c>
      <c r="K45" s="355">
        <v>1318</v>
      </c>
      <c r="L45" s="355">
        <v>1258</v>
      </c>
      <c r="M45" s="356">
        <v>1161</v>
      </c>
    </row>
    <row r="46" spans="2:13" ht="27.75" customHeight="1" x14ac:dyDescent="0.15">
      <c r="B46" s="1209"/>
      <c r="C46" s="1210"/>
      <c r="D46" s="104"/>
      <c r="E46" s="1215" t="s">
        <v>36</v>
      </c>
      <c r="F46" s="1215"/>
      <c r="G46" s="1215"/>
      <c r="H46" s="1216"/>
      <c r="I46" s="354" t="s">
        <v>520</v>
      </c>
      <c r="J46" s="355" t="s">
        <v>520</v>
      </c>
      <c r="K46" s="355" t="s">
        <v>520</v>
      </c>
      <c r="L46" s="355" t="s">
        <v>520</v>
      </c>
      <c r="M46" s="356" t="s">
        <v>520</v>
      </c>
    </row>
    <row r="47" spans="2:13" ht="27.75" customHeight="1" x14ac:dyDescent="0.15">
      <c r="B47" s="1209"/>
      <c r="C47" s="1210"/>
      <c r="D47" s="105"/>
      <c r="E47" s="1217" t="s">
        <v>37</v>
      </c>
      <c r="F47" s="1218"/>
      <c r="G47" s="1218"/>
      <c r="H47" s="1219"/>
      <c r="I47" s="354" t="s">
        <v>520</v>
      </c>
      <c r="J47" s="355" t="s">
        <v>520</v>
      </c>
      <c r="K47" s="355" t="s">
        <v>520</v>
      </c>
      <c r="L47" s="355" t="s">
        <v>520</v>
      </c>
      <c r="M47" s="356" t="s">
        <v>520</v>
      </c>
    </row>
    <row r="48" spans="2:13" ht="27.75" customHeight="1" x14ac:dyDescent="0.15">
      <c r="B48" s="1209"/>
      <c r="C48" s="1210"/>
      <c r="D48" s="103"/>
      <c r="E48" s="1215" t="s">
        <v>38</v>
      </c>
      <c r="F48" s="1215"/>
      <c r="G48" s="1215"/>
      <c r="H48" s="1216"/>
      <c r="I48" s="354" t="s">
        <v>520</v>
      </c>
      <c r="J48" s="355" t="s">
        <v>520</v>
      </c>
      <c r="K48" s="355" t="s">
        <v>520</v>
      </c>
      <c r="L48" s="355" t="s">
        <v>520</v>
      </c>
      <c r="M48" s="356" t="s">
        <v>520</v>
      </c>
    </row>
    <row r="49" spans="2:13" ht="27.75" customHeight="1" x14ac:dyDescent="0.15">
      <c r="B49" s="1211"/>
      <c r="C49" s="1212"/>
      <c r="D49" s="103"/>
      <c r="E49" s="1215" t="s">
        <v>39</v>
      </c>
      <c r="F49" s="1215"/>
      <c r="G49" s="1215"/>
      <c r="H49" s="1216"/>
      <c r="I49" s="354" t="s">
        <v>520</v>
      </c>
      <c r="J49" s="355" t="s">
        <v>520</v>
      </c>
      <c r="K49" s="355" t="s">
        <v>520</v>
      </c>
      <c r="L49" s="355" t="s">
        <v>520</v>
      </c>
      <c r="M49" s="356" t="s">
        <v>520</v>
      </c>
    </row>
    <row r="50" spans="2:13" ht="27.75" customHeight="1" x14ac:dyDescent="0.15">
      <c r="B50" s="1220" t="s">
        <v>40</v>
      </c>
      <c r="C50" s="1221"/>
      <c r="D50" s="106"/>
      <c r="E50" s="1215" t="s">
        <v>41</v>
      </c>
      <c r="F50" s="1215"/>
      <c r="G50" s="1215"/>
      <c r="H50" s="1216"/>
      <c r="I50" s="354">
        <v>9263</v>
      </c>
      <c r="J50" s="355">
        <v>12221</v>
      </c>
      <c r="K50" s="355">
        <v>11250</v>
      </c>
      <c r="L50" s="355">
        <v>10703</v>
      </c>
      <c r="M50" s="356">
        <v>10969</v>
      </c>
    </row>
    <row r="51" spans="2:13" ht="27.75" customHeight="1" x14ac:dyDescent="0.15">
      <c r="B51" s="1209"/>
      <c r="C51" s="1210"/>
      <c r="D51" s="103"/>
      <c r="E51" s="1215" t="s">
        <v>42</v>
      </c>
      <c r="F51" s="1215"/>
      <c r="G51" s="1215"/>
      <c r="H51" s="1216"/>
      <c r="I51" s="354">
        <v>1981</v>
      </c>
      <c r="J51" s="355">
        <v>2315</v>
      </c>
      <c r="K51" s="355">
        <v>2273</v>
      </c>
      <c r="L51" s="355">
        <v>2253</v>
      </c>
      <c r="M51" s="356">
        <v>2134</v>
      </c>
    </row>
    <row r="52" spans="2:13" ht="27.75" customHeight="1" x14ac:dyDescent="0.15">
      <c r="B52" s="1211"/>
      <c r="C52" s="1212"/>
      <c r="D52" s="103"/>
      <c r="E52" s="1215" t="s">
        <v>43</v>
      </c>
      <c r="F52" s="1215"/>
      <c r="G52" s="1215"/>
      <c r="H52" s="1216"/>
      <c r="I52" s="354">
        <v>15940</v>
      </c>
      <c r="J52" s="355">
        <v>15230</v>
      </c>
      <c r="K52" s="355">
        <v>15159</v>
      </c>
      <c r="L52" s="355">
        <v>14556</v>
      </c>
      <c r="M52" s="356">
        <v>14117</v>
      </c>
    </row>
    <row r="53" spans="2:13" ht="27.75" customHeight="1" thickBot="1" x14ac:dyDescent="0.2">
      <c r="B53" s="1222" t="s">
        <v>44</v>
      </c>
      <c r="C53" s="1223"/>
      <c r="D53" s="107"/>
      <c r="E53" s="1224" t="s">
        <v>45</v>
      </c>
      <c r="F53" s="1224"/>
      <c r="G53" s="1224"/>
      <c r="H53" s="1225"/>
      <c r="I53" s="357">
        <v>-1247</v>
      </c>
      <c r="J53" s="358">
        <v>-1948</v>
      </c>
      <c r="K53" s="358">
        <v>-1626</v>
      </c>
      <c r="L53" s="358">
        <v>-1040</v>
      </c>
      <c r="M53" s="359">
        <v>-2451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9t1lQw/nmvsBapsIBWfAvuUBA1dTVgQ7VGlpYstfOqaKw1LX7TGGofSFjywZjcM/jV93b8IfHJVznostOpdFg==" saltValue="sDSdOa2YXFBSKKcyFeOh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4" t="s">
        <v>48</v>
      </c>
      <c r="D55" s="1234"/>
      <c r="E55" s="1235"/>
      <c r="F55" s="119">
        <v>1499</v>
      </c>
      <c r="G55" s="119">
        <v>1958</v>
      </c>
      <c r="H55" s="120">
        <v>2079</v>
      </c>
    </row>
    <row r="56" spans="2:8" ht="52.5" customHeight="1" x14ac:dyDescent="0.15">
      <c r="B56" s="121"/>
      <c r="C56" s="1236" t="s">
        <v>49</v>
      </c>
      <c r="D56" s="1236"/>
      <c r="E56" s="1237"/>
      <c r="F56" s="122">
        <v>2139</v>
      </c>
      <c r="G56" s="122">
        <v>2010</v>
      </c>
      <c r="H56" s="123">
        <v>2000</v>
      </c>
    </row>
    <row r="57" spans="2:8" ht="53.25" customHeight="1" x14ac:dyDescent="0.15">
      <c r="B57" s="121"/>
      <c r="C57" s="1238" t="s">
        <v>50</v>
      </c>
      <c r="D57" s="1238"/>
      <c r="E57" s="1239"/>
      <c r="F57" s="124">
        <v>9341</v>
      </c>
      <c r="G57" s="124">
        <v>8421</v>
      </c>
      <c r="H57" s="125">
        <v>8597</v>
      </c>
    </row>
    <row r="58" spans="2:8" ht="45.75" customHeight="1" x14ac:dyDescent="0.15">
      <c r="B58" s="126"/>
      <c r="C58" s="1226" t="s">
        <v>603</v>
      </c>
      <c r="D58" s="1227"/>
      <c r="E58" s="1228"/>
      <c r="F58" s="127">
        <v>6118</v>
      </c>
      <c r="G58" s="127">
        <v>5438</v>
      </c>
      <c r="H58" s="128">
        <v>5379</v>
      </c>
    </row>
    <row r="59" spans="2:8" ht="45.75" customHeight="1" x14ac:dyDescent="0.15">
      <c r="B59" s="126"/>
      <c r="C59" s="1226" t="s">
        <v>604</v>
      </c>
      <c r="D59" s="1227"/>
      <c r="E59" s="1228"/>
      <c r="F59" s="127">
        <v>1822</v>
      </c>
      <c r="G59" s="127">
        <v>1746</v>
      </c>
      <c r="H59" s="128">
        <v>1749</v>
      </c>
    </row>
    <row r="60" spans="2:8" ht="45.75" customHeight="1" x14ac:dyDescent="0.15">
      <c r="B60" s="126"/>
      <c r="C60" s="1226" t="s">
        <v>605</v>
      </c>
      <c r="D60" s="1227"/>
      <c r="E60" s="1228"/>
      <c r="F60" s="127">
        <v>493</v>
      </c>
      <c r="G60" s="127">
        <v>493</v>
      </c>
      <c r="H60" s="128">
        <v>493</v>
      </c>
    </row>
    <row r="61" spans="2:8" ht="45.75" customHeight="1" x14ac:dyDescent="0.15">
      <c r="B61" s="126"/>
      <c r="C61" s="1226" t="s">
        <v>606</v>
      </c>
      <c r="D61" s="1227"/>
      <c r="E61" s="1228"/>
      <c r="F61" s="127">
        <v>106</v>
      </c>
      <c r="G61" s="127">
        <v>56</v>
      </c>
      <c r="H61" s="128">
        <v>256</v>
      </c>
    </row>
    <row r="62" spans="2:8" ht="45.75" customHeight="1" thickBot="1" x14ac:dyDescent="0.2">
      <c r="B62" s="129"/>
      <c r="C62" s="1229" t="s">
        <v>607</v>
      </c>
      <c r="D62" s="1230"/>
      <c r="E62" s="1231"/>
      <c r="F62" s="130">
        <v>170</v>
      </c>
      <c r="G62" s="130">
        <v>147</v>
      </c>
      <c r="H62" s="131">
        <v>181</v>
      </c>
    </row>
    <row r="63" spans="2:8" ht="52.5" customHeight="1" thickBot="1" x14ac:dyDescent="0.2">
      <c r="B63" s="132"/>
      <c r="C63" s="1232" t="s">
        <v>51</v>
      </c>
      <c r="D63" s="1232"/>
      <c r="E63" s="1233"/>
      <c r="F63" s="133">
        <v>12978</v>
      </c>
      <c r="G63" s="133">
        <v>12389</v>
      </c>
      <c r="H63" s="134">
        <v>12677</v>
      </c>
    </row>
    <row r="64" spans="2:8" x14ac:dyDescent="0.15"/>
  </sheetData>
  <sheetProtection algorithmName="SHA-512" hashValue="EpBmJXKyPDPqxExGNuVYTgaPt9Q9z9rKM9+diQaaQXYLSSJA0GYMqHwOf+BfkduYEo2l6UAW1ydUx5ezKFifUA==" saltValue="rIYVpidVWVeIPBNcSfgp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611</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612</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614</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562</v>
      </c>
      <c r="BQ50" s="1273"/>
      <c r="BR50" s="1273"/>
      <c r="BS50" s="1273"/>
      <c r="BT50" s="1273"/>
      <c r="BU50" s="1273"/>
      <c r="BV50" s="1273"/>
      <c r="BW50" s="1273"/>
      <c r="BX50" s="1273" t="s">
        <v>563</v>
      </c>
      <c r="BY50" s="1273"/>
      <c r="BZ50" s="1273"/>
      <c r="CA50" s="1273"/>
      <c r="CB50" s="1273"/>
      <c r="CC50" s="1273"/>
      <c r="CD50" s="1273"/>
      <c r="CE50" s="1273"/>
      <c r="CF50" s="1273" t="s">
        <v>564</v>
      </c>
      <c r="CG50" s="1273"/>
      <c r="CH50" s="1273"/>
      <c r="CI50" s="1273"/>
      <c r="CJ50" s="1273"/>
      <c r="CK50" s="1273"/>
      <c r="CL50" s="1273"/>
      <c r="CM50" s="1273"/>
      <c r="CN50" s="1273" t="s">
        <v>565</v>
      </c>
      <c r="CO50" s="1273"/>
      <c r="CP50" s="1273"/>
      <c r="CQ50" s="1273"/>
      <c r="CR50" s="1273"/>
      <c r="CS50" s="1273"/>
      <c r="CT50" s="1273"/>
      <c r="CU50" s="1273"/>
      <c r="CV50" s="1273" t="s">
        <v>566</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615</v>
      </c>
      <c r="AO51" s="1277"/>
      <c r="AP51" s="1277"/>
      <c r="AQ51" s="1277"/>
      <c r="AR51" s="1277"/>
      <c r="AS51" s="1277"/>
      <c r="AT51" s="1277"/>
      <c r="AU51" s="1277"/>
      <c r="AV51" s="1277"/>
      <c r="AW51" s="1277"/>
      <c r="AX51" s="1277"/>
      <c r="AY51" s="1277"/>
      <c r="AZ51" s="1277"/>
      <c r="BA51" s="1277"/>
      <c r="BB51" s="1277" t="s">
        <v>616</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617</v>
      </c>
      <c r="BC53" s="1277"/>
      <c r="BD53" s="1277"/>
      <c r="BE53" s="1277"/>
      <c r="BF53" s="1277"/>
      <c r="BG53" s="1277"/>
      <c r="BH53" s="1277"/>
      <c r="BI53" s="1277"/>
      <c r="BJ53" s="1277"/>
      <c r="BK53" s="1277"/>
      <c r="BL53" s="1277"/>
      <c r="BM53" s="1277"/>
      <c r="BN53" s="1277"/>
      <c r="BO53" s="1277"/>
      <c r="BP53" s="1278">
        <v>40.299999999999997</v>
      </c>
      <c r="BQ53" s="1278"/>
      <c r="BR53" s="1278"/>
      <c r="BS53" s="1278"/>
      <c r="BT53" s="1278"/>
      <c r="BU53" s="1278"/>
      <c r="BV53" s="1278"/>
      <c r="BW53" s="1278"/>
      <c r="BX53" s="1278">
        <v>40.9</v>
      </c>
      <c r="BY53" s="1278"/>
      <c r="BZ53" s="1278"/>
      <c r="CA53" s="1278"/>
      <c r="CB53" s="1278"/>
      <c r="CC53" s="1278"/>
      <c r="CD53" s="1278"/>
      <c r="CE53" s="1278"/>
      <c r="CF53" s="1278">
        <v>41.1</v>
      </c>
      <c r="CG53" s="1278"/>
      <c r="CH53" s="1278"/>
      <c r="CI53" s="1278"/>
      <c r="CJ53" s="1278"/>
      <c r="CK53" s="1278"/>
      <c r="CL53" s="1278"/>
      <c r="CM53" s="1278"/>
      <c r="CN53" s="1278">
        <v>42.5</v>
      </c>
      <c r="CO53" s="1278"/>
      <c r="CP53" s="1278"/>
      <c r="CQ53" s="1278"/>
      <c r="CR53" s="1278"/>
      <c r="CS53" s="1278"/>
      <c r="CT53" s="1278"/>
      <c r="CU53" s="1278"/>
      <c r="CV53" s="1278">
        <v>42.8</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618</v>
      </c>
      <c r="AO55" s="1273"/>
      <c r="AP55" s="1273"/>
      <c r="AQ55" s="1273"/>
      <c r="AR55" s="1273"/>
      <c r="AS55" s="1273"/>
      <c r="AT55" s="1273"/>
      <c r="AU55" s="1273"/>
      <c r="AV55" s="1273"/>
      <c r="AW55" s="1273"/>
      <c r="AX55" s="1273"/>
      <c r="AY55" s="1273"/>
      <c r="AZ55" s="1273"/>
      <c r="BA55" s="1273"/>
      <c r="BB55" s="1277" t="s">
        <v>616</v>
      </c>
      <c r="BC55" s="1277"/>
      <c r="BD55" s="1277"/>
      <c r="BE55" s="1277"/>
      <c r="BF55" s="1277"/>
      <c r="BG55" s="1277"/>
      <c r="BH55" s="1277"/>
      <c r="BI55" s="1277"/>
      <c r="BJ55" s="1277"/>
      <c r="BK55" s="1277"/>
      <c r="BL55" s="1277"/>
      <c r="BM55" s="1277"/>
      <c r="BN55" s="1277"/>
      <c r="BO55" s="1277"/>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617</v>
      </c>
      <c r="BC57" s="1277"/>
      <c r="BD57" s="1277"/>
      <c r="BE57" s="1277"/>
      <c r="BF57" s="1277"/>
      <c r="BG57" s="1277"/>
      <c r="BH57" s="1277"/>
      <c r="BI57" s="1277"/>
      <c r="BJ57" s="1277"/>
      <c r="BK57" s="1277"/>
      <c r="BL57" s="1277"/>
      <c r="BM57" s="1277"/>
      <c r="BN57" s="1277"/>
      <c r="BO57" s="1277"/>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619</v>
      </c>
    </row>
    <row r="64" spans="1:109" x14ac:dyDescent="0.15">
      <c r="B64" s="1248"/>
      <c r="G64" s="1255"/>
      <c r="I64" s="1288"/>
      <c r="J64" s="1288"/>
      <c r="K64" s="1288"/>
      <c r="L64" s="1288"/>
      <c r="M64" s="1288"/>
      <c r="N64" s="1289"/>
      <c r="AM64" s="1255"/>
      <c r="AN64" s="1255" t="s">
        <v>612</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620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614</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562</v>
      </c>
      <c r="BQ72" s="1273"/>
      <c r="BR72" s="1273"/>
      <c r="BS72" s="1273"/>
      <c r="BT72" s="1273"/>
      <c r="BU72" s="1273"/>
      <c r="BV72" s="1273"/>
      <c r="BW72" s="1273"/>
      <c r="BX72" s="1273" t="s">
        <v>563</v>
      </c>
      <c r="BY72" s="1273"/>
      <c r="BZ72" s="1273"/>
      <c r="CA72" s="1273"/>
      <c r="CB72" s="1273"/>
      <c r="CC72" s="1273"/>
      <c r="CD72" s="1273"/>
      <c r="CE72" s="1273"/>
      <c r="CF72" s="1273" t="s">
        <v>564</v>
      </c>
      <c r="CG72" s="1273"/>
      <c r="CH72" s="1273"/>
      <c r="CI72" s="1273"/>
      <c r="CJ72" s="1273"/>
      <c r="CK72" s="1273"/>
      <c r="CL72" s="1273"/>
      <c r="CM72" s="1273"/>
      <c r="CN72" s="1273" t="s">
        <v>565</v>
      </c>
      <c r="CO72" s="1273"/>
      <c r="CP72" s="1273"/>
      <c r="CQ72" s="1273"/>
      <c r="CR72" s="1273"/>
      <c r="CS72" s="1273"/>
      <c r="CT72" s="1273"/>
      <c r="CU72" s="1273"/>
      <c r="CV72" s="1273" t="s">
        <v>566</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615</v>
      </c>
      <c r="AO73" s="1277"/>
      <c r="AP73" s="1277"/>
      <c r="AQ73" s="1277"/>
      <c r="AR73" s="1277"/>
      <c r="AS73" s="1277"/>
      <c r="AT73" s="1277"/>
      <c r="AU73" s="1277"/>
      <c r="AV73" s="1277"/>
      <c r="AW73" s="1277"/>
      <c r="AX73" s="1277"/>
      <c r="AY73" s="1277"/>
      <c r="AZ73" s="1277"/>
      <c r="BA73" s="1277"/>
      <c r="BB73" s="1277" t="s">
        <v>616</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621</v>
      </c>
      <c r="BC75" s="1277"/>
      <c r="BD75" s="1277"/>
      <c r="BE75" s="1277"/>
      <c r="BF75" s="1277"/>
      <c r="BG75" s="1277"/>
      <c r="BH75" s="1277"/>
      <c r="BI75" s="1277"/>
      <c r="BJ75" s="1277"/>
      <c r="BK75" s="1277"/>
      <c r="BL75" s="1277"/>
      <c r="BM75" s="1277"/>
      <c r="BN75" s="1277"/>
      <c r="BO75" s="1277"/>
      <c r="BP75" s="1278">
        <v>11.6</v>
      </c>
      <c r="BQ75" s="1278"/>
      <c r="BR75" s="1278"/>
      <c r="BS75" s="1278"/>
      <c r="BT75" s="1278"/>
      <c r="BU75" s="1278"/>
      <c r="BV75" s="1278"/>
      <c r="BW75" s="1278"/>
      <c r="BX75" s="1278">
        <v>11.8</v>
      </c>
      <c r="BY75" s="1278"/>
      <c r="BZ75" s="1278"/>
      <c r="CA75" s="1278"/>
      <c r="CB75" s="1278"/>
      <c r="CC75" s="1278"/>
      <c r="CD75" s="1278"/>
      <c r="CE75" s="1278"/>
      <c r="CF75" s="1278">
        <v>10.9</v>
      </c>
      <c r="CG75" s="1278"/>
      <c r="CH75" s="1278"/>
      <c r="CI75" s="1278"/>
      <c r="CJ75" s="1278"/>
      <c r="CK75" s="1278"/>
      <c r="CL75" s="1278"/>
      <c r="CM75" s="1278"/>
      <c r="CN75" s="1278">
        <v>10</v>
      </c>
      <c r="CO75" s="1278"/>
      <c r="CP75" s="1278"/>
      <c r="CQ75" s="1278"/>
      <c r="CR75" s="1278"/>
      <c r="CS75" s="1278"/>
      <c r="CT75" s="1278"/>
      <c r="CU75" s="1278"/>
      <c r="CV75" s="1278">
        <v>9.4</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618</v>
      </c>
      <c r="AO77" s="1273"/>
      <c r="AP77" s="1273"/>
      <c r="AQ77" s="1273"/>
      <c r="AR77" s="1273"/>
      <c r="AS77" s="1273"/>
      <c r="AT77" s="1273"/>
      <c r="AU77" s="1273"/>
      <c r="AV77" s="1273"/>
      <c r="AW77" s="1273"/>
      <c r="AX77" s="1273"/>
      <c r="AY77" s="1273"/>
      <c r="AZ77" s="1273"/>
      <c r="BA77" s="1273"/>
      <c r="BB77" s="1277" t="s">
        <v>616</v>
      </c>
      <c r="BC77" s="1277"/>
      <c r="BD77" s="1277"/>
      <c r="BE77" s="1277"/>
      <c r="BF77" s="1277"/>
      <c r="BG77" s="1277"/>
      <c r="BH77" s="1277"/>
      <c r="BI77" s="1277"/>
      <c r="BJ77" s="1277"/>
      <c r="BK77" s="1277"/>
      <c r="BL77" s="1277"/>
      <c r="BM77" s="1277"/>
      <c r="BN77" s="1277"/>
      <c r="BO77" s="1277"/>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621</v>
      </c>
      <c r="BC79" s="1277"/>
      <c r="BD79" s="1277"/>
      <c r="BE79" s="1277"/>
      <c r="BF79" s="1277"/>
      <c r="BG79" s="1277"/>
      <c r="BH79" s="1277"/>
      <c r="BI79" s="1277"/>
      <c r="BJ79" s="1277"/>
      <c r="BK79" s="1277"/>
      <c r="BL79" s="1277"/>
      <c r="BM79" s="1277"/>
      <c r="BN79" s="1277"/>
      <c r="BO79" s="1277"/>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W9cETIFbIrychXoLE+KWfuloxbeGYtOGKEyAIavCkYaHgIhJ7n1rQTAmiHVfjGvHGpZtZ+uHQCDorczRjgiBbA==" saltValue="L8/1gpy5kiV1U+PWiotxs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z4ncb8woda4WmCQlfI/MFUAN1gcOTKHq+O0Aa1TlRqQXWq2NTIpJcwlkNE/kJ+2mEmX/WtEqvM1tUDOAu2VbFA==" saltValue="PIoxKkqmEcMz3goyHAsT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khSd/ljKh/LQ5vKF1094gd9dXlUI7AQc03lJOWyNGO5Ld2AyL4Mh8kQk3AxOECVG7UsuPSxuuUDEn4hn8lH4yA==" saltValue="91xpfafJVkP7fSPWWX7d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166784</v>
      </c>
      <c r="E3" s="153"/>
      <c r="F3" s="154">
        <v>52191</v>
      </c>
      <c r="G3" s="155"/>
      <c r="H3" s="156"/>
    </row>
    <row r="4" spans="1:8" x14ac:dyDescent="0.15">
      <c r="A4" s="157"/>
      <c r="B4" s="158"/>
      <c r="C4" s="159"/>
      <c r="D4" s="160">
        <v>48922</v>
      </c>
      <c r="E4" s="161"/>
      <c r="F4" s="162">
        <v>24843</v>
      </c>
      <c r="G4" s="163"/>
      <c r="H4" s="164"/>
    </row>
    <row r="5" spans="1:8" x14ac:dyDescent="0.15">
      <c r="A5" s="145" t="s">
        <v>554</v>
      </c>
      <c r="B5" s="150"/>
      <c r="C5" s="151"/>
      <c r="D5" s="152">
        <v>108198</v>
      </c>
      <c r="E5" s="153"/>
      <c r="F5" s="154">
        <v>47387</v>
      </c>
      <c r="G5" s="155"/>
      <c r="H5" s="156"/>
    </row>
    <row r="6" spans="1:8" x14ac:dyDescent="0.15">
      <c r="A6" s="157"/>
      <c r="B6" s="158"/>
      <c r="C6" s="159"/>
      <c r="D6" s="160">
        <v>85400</v>
      </c>
      <c r="E6" s="161"/>
      <c r="F6" s="162">
        <v>24928</v>
      </c>
      <c r="G6" s="163"/>
      <c r="H6" s="164"/>
    </row>
    <row r="7" spans="1:8" x14ac:dyDescent="0.15">
      <c r="A7" s="145" t="s">
        <v>555</v>
      </c>
      <c r="B7" s="150"/>
      <c r="C7" s="151"/>
      <c r="D7" s="152">
        <v>126935</v>
      </c>
      <c r="E7" s="153"/>
      <c r="F7" s="154">
        <v>51264</v>
      </c>
      <c r="G7" s="155"/>
      <c r="H7" s="156"/>
    </row>
    <row r="8" spans="1:8" x14ac:dyDescent="0.15">
      <c r="A8" s="157"/>
      <c r="B8" s="158"/>
      <c r="C8" s="159"/>
      <c r="D8" s="160">
        <v>96458</v>
      </c>
      <c r="E8" s="161"/>
      <c r="F8" s="162">
        <v>26040</v>
      </c>
      <c r="G8" s="163"/>
      <c r="H8" s="164"/>
    </row>
    <row r="9" spans="1:8" x14ac:dyDescent="0.15">
      <c r="A9" s="145" t="s">
        <v>556</v>
      </c>
      <c r="B9" s="150"/>
      <c r="C9" s="151"/>
      <c r="D9" s="152">
        <v>77084</v>
      </c>
      <c r="E9" s="153"/>
      <c r="F9" s="154">
        <v>52068</v>
      </c>
      <c r="G9" s="155"/>
      <c r="H9" s="156"/>
    </row>
    <row r="10" spans="1:8" x14ac:dyDescent="0.15">
      <c r="A10" s="157"/>
      <c r="B10" s="158"/>
      <c r="C10" s="159"/>
      <c r="D10" s="160">
        <v>57871</v>
      </c>
      <c r="E10" s="161"/>
      <c r="F10" s="162">
        <v>26936</v>
      </c>
      <c r="G10" s="163"/>
      <c r="H10" s="164"/>
    </row>
    <row r="11" spans="1:8" x14ac:dyDescent="0.15">
      <c r="A11" s="145" t="s">
        <v>557</v>
      </c>
      <c r="B11" s="150"/>
      <c r="C11" s="151"/>
      <c r="D11" s="152">
        <v>159297</v>
      </c>
      <c r="E11" s="153"/>
      <c r="F11" s="154">
        <v>47161</v>
      </c>
      <c r="G11" s="155"/>
      <c r="H11" s="156"/>
    </row>
    <row r="12" spans="1:8" x14ac:dyDescent="0.15">
      <c r="A12" s="157"/>
      <c r="B12" s="158"/>
      <c r="C12" s="165"/>
      <c r="D12" s="160">
        <v>137531</v>
      </c>
      <c r="E12" s="161"/>
      <c r="F12" s="162">
        <v>24595</v>
      </c>
      <c r="G12" s="163"/>
      <c r="H12" s="164"/>
    </row>
    <row r="13" spans="1:8" x14ac:dyDescent="0.15">
      <c r="A13" s="145"/>
      <c r="B13" s="150"/>
      <c r="C13" s="166"/>
      <c r="D13" s="167">
        <v>127660</v>
      </c>
      <c r="E13" s="168"/>
      <c r="F13" s="169">
        <v>50014</v>
      </c>
      <c r="G13" s="170"/>
      <c r="H13" s="156"/>
    </row>
    <row r="14" spans="1:8" x14ac:dyDescent="0.15">
      <c r="A14" s="157"/>
      <c r="B14" s="158"/>
      <c r="C14" s="159"/>
      <c r="D14" s="160">
        <v>85236</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20.309999999999999</v>
      </c>
      <c r="C19" s="171">
        <f>ROUND(VALUE(SUBSTITUTE(実質収支比率等に係る経年分析!G$48,"▲","-")),2)</f>
        <v>32.340000000000003</v>
      </c>
      <c r="D19" s="171">
        <f>ROUND(VALUE(SUBSTITUTE(実質収支比率等に係る経年分析!H$48,"▲","-")),2)</f>
        <v>7.43</v>
      </c>
      <c r="E19" s="171">
        <f>ROUND(VALUE(SUBSTITUTE(実質収支比率等に係る経年分析!I$48,"▲","-")),2)</f>
        <v>10.53</v>
      </c>
      <c r="F19" s="171">
        <f>ROUND(VALUE(SUBSTITUTE(実質収支比率等に係る経年分析!J$48,"▲","-")),2)</f>
        <v>7.97</v>
      </c>
    </row>
    <row r="20" spans="1:11" x14ac:dyDescent="0.15">
      <c r="A20" s="171" t="s">
        <v>55</v>
      </c>
      <c r="B20" s="171">
        <f>ROUND(VALUE(SUBSTITUTE(実質収支比率等に係る経年分析!F$47,"▲","-")),2)</f>
        <v>24.59</v>
      </c>
      <c r="C20" s="171">
        <f>ROUND(VALUE(SUBSTITUTE(実質収支比率等に係る経年分析!G$47,"▲","-")),2)</f>
        <v>20.52</v>
      </c>
      <c r="D20" s="171">
        <f>ROUND(VALUE(SUBSTITUTE(実質収支比率等に係る経年分析!H$47,"▲","-")),2)</f>
        <v>20.7</v>
      </c>
      <c r="E20" s="171">
        <f>ROUND(VALUE(SUBSTITUTE(実質収支比率等に係る経年分析!I$47,"▲","-")),2)</f>
        <v>26.08</v>
      </c>
      <c r="F20" s="171">
        <f>ROUND(VALUE(SUBSTITUTE(実質収支比率等に係る経年分析!J$47,"▲","-")),2)</f>
        <v>26.22</v>
      </c>
    </row>
    <row r="21" spans="1:11" x14ac:dyDescent="0.15">
      <c r="A21" s="171" t="s">
        <v>56</v>
      </c>
      <c r="B21" s="171">
        <f>IF(ISNUMBER(VALUE(SUBSTITUTE(実質収支比率等に係る経年分析!F$49,"▲","-"))),ROUND(VALUE(SUBSTITUTE(実質収支比率等に係る経年分析!F$49,"▲","-")),2),NA())</f>
        <v>11.44</v>
      </c>
      <c r="C21" s="171">
        <f>IF(ISNUMBER(VALUE(SUBSTITUTE(実質収支比率等に係る経年分析!G$49,"▲","-"))),ROUND(VALUE(SUBSTITUTE(実質収支比率等に係る経年分析!G$49,"▲","-")),2),NA())</f>
        <v>8.65</v>
      </c>
      <c r="D21" s="171">
        <f>IF(ISNUMBER(VALUE(SUBSTITUTE(実質収支比率等に係る経年分析!H$49,"▲","-"))),ROUND(VALUE(SUBSTITUTE(実質収支比率等に係る経年分析!H$49,"▲","-")),2),NA())</f>
        <v>-25.1</v>
      </c>
      <c r="E21" s="171">
        <f>IF(ISNUMBER(VALUE(SUBSTITUTE(実質収支比率等に係る経年分析!I$49,"▲","-"))),ROUND(VALUE(SUBSTITUTE(実質収支比率等に係る経年分析!I$49,"▲","-")),2),NA())</f>
        <v>9.48</v>
      </c>
      <c r="F21" s="171">
        <f>IF(ISNUMBER(VALUE(SUBSTITUTE(実質収支比率等に係る経年分析!J$49,"▲","-"))),ROUND(VALUE(SUBSTITUTE(実質収支比率等に係る経年分析!J$49,"▲","-")),2),NA())</f>
        <v>-0.47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グリーンパーク推進整備事業基金特別会計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15">
      <c r="A31" s="172" t="str">
        <f>IF(連結実質赤字比率に係る赤字・黒字の構成分析!C$39="",NA(),連結実質赤字比率に係る赤字・黒字の構成分析!C$39)</f>
        <v>住宅用地取得造成事業特別会計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0.56999999999999995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0.56000000000000005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0.33</v>
      </c>
    </row>
    <row r="33" spans="1:16" x14ac:dyDescent="0.15">
      <c r="A33" s="172" t="str">
        <f>IF(連結実質赤字比率に係る赤字・黒字の構成分析!C$37="",NA(),連結実質赤字比率に係る赤字・黒字の構成分析!C$37)</f>
        <v>工業用地取得造成事業特別会計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1.1299999999999999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1.1399999999999999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1.1399999999999999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1.32</v>
      </c>
    </row>
    <row r="35" spans="1:16" x14ac:dyDescent="0.15">
      <c r="A35" s="172" t="str">
        <f>IF(連結実質赤字比率に係る赤字・黒字の構成分析!C$35="",NA(),連結実質赤字比率に係る赤字・黒字の構成分析!C$35)</f>
        <v>ふるさと寄附金基金特別会計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27.21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1515</v>
      </c>
      <c r="E42" s="173"/>
      <c r="F42" s="173"/>
      <c r="G42" s="173">
        <f>'実質公債費比率（分子）の構造'!L$52</f>
        <v>1527</v>
      </c>
      <c r="H42" s="173"/>
      <c r="I42" s="173"/>
      <c r="J42" s="173">
        <f>'実質公債費比率（分子）の構造'!M$52</f>
        <v>1507</v>
      </c>
      <c r="K42" s="173"/>
      <c r="L42" s="173"/>
      <c r="M42" s="173">
        <f>'実質公債費比率（分子）の構造'!N$52</f>
        <v>1509</v>
      </c>
      <c r="N42" s="173"/>
      <c r="O42" s="173"/>
      <c r="P42" s="173">
        <f>'実質公債費比率（分子）の構造'!O$52</f>
        <v>1480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86</v>
      </c>
      <c r="C44" s="173"/>
      <c r="D44" s="173"/>
      <c r="E44" s="173">
        <f>'実質公債費比率（分子）の構造'!L$50</f>
        <v>99</v>
      </c>
      <c r="F44" s="173"/>
      <c r="G44" s="173"/>
      <c r="H44" s="173">
        <f>'実質公債費比率（分子）の構造'!M$50</f>
        <v>83</v>
      </c>
      <c r="I44" s="173"/>
      <c r="J44" s="173"/>
      <c r="K44" s="173">
        <f>'実質公債費比率（分子）の構造'!N$50</f>
        <v>89</v>
      </c>
      <c r="L44" s="173"/>
      <c r="M44" s="173"/>
      <c r="N44" s="173">
        <f>'実質公債費比率（分子）の構造'!O$50</f>
        <v>84</v>
      </c>
      <c r="O44" s="173"/>
      <c r="P44" s="173"/>
    </row>
    <row r="45" spans="1:16" x14ac:dyDescent="0.15">
      <c r="A45" s="173" t="s">
        <v>66</v>
      </c>
      <c r="B45" s="173">
        <f>'実質公債費比率（分子）の構造'!K$49</f>
        <v>241</v>
      </c>
      <c r="C45" s="173"/>
      <c r="D45" s="173"/>
      <c r="E45" s="173">
        <f>'実質公債費比率（分子）の構造'!L$49</f>
        <v>163</v>
      </c>
      <c r="F45" s="173"/>
      <c r="G45" s="173"/>
      <c r="H45" s="173">
        <f>'実質公債費比率（分子）の構造'!M$49</f>
        <v>23</v>
      </c>
      <c r="I45" s="173"/>
      <c r="J45" s="173"/>
      <c r="K45" s="173">
        <f>'実質公債費比率（分子）の構造'!N$49</f>
        <v>24</v>
      </c>
      <c r="L45" s="173"/>
      <c r="M45" s="173"/>
      <c r="N45" s="173">
        <f>'実質公債費比率（分子）の構造'!O$49</f>
        <v>25</v>
      </c>
      <c r="O45" s="173"/>
      <c r="P45" s="173"/>
    </row>
    <row r="46" spans="1:16" x14ac:dyDescent="0.15">
      <c r="A46" s="173" t="s">
        <v>67</v>
      </c>
      <c r="B46" s="173">
        <f>'実質公債費比率（分子）の構造'!K$48</f>
        <v>254</v>
      </c>
      <c r="C46" s="173"/>
      <c r="D46" s="173"/>
      <c r="E46" s="173">
        <f>'実質公債費比率（分子）の構造'!L$48</f>
        <v>280</v>
      </c>
      <c r="F46" s="173"/>
      <c r="G46" s="173"/>
      <c r="H46" s="173">
        <f>'実質公債費比率（分子）の構造'!M$48</f>
        <v>273</v>
      </c>
      <c r="I46" s="173"/>
      <c r="J46" s="173"/>
      <c r="K46" s="173">
        <f>'実質公債費比率（分子）の構造'!N$48</f>
        <v>297</v>
      </c>
      <c r="L46" s="173"/>
      <c r="M46" s="173"/>
      <c r="N46" s="173">
        <f>'実質公債費比率（分子）の構造'!O$48</f>
        <v>311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1629</v>
      </c>
      <c r="C49" s="173"/>
      <c r="D49" s="173"/>
      <c r="E49" s="173">
        <f>'実質公債費比率（分子）の構造'!L$45</f>
        <v>1658</v>
      </c>
      <c r="F49" s="173"/>
      <c r="G49" s="173"/>
      <c r="H49" s="173">
        <f>'実質公債費比率（分子）の構造'!M$45</f>
        <v>1676</v>
      </c>
      <c r="I49" s="173"/>
      <c r="J49" s="173"/>
      <c r="K49" s="173">
        <f>'実質公債費比率（分子）の構造'!N$45</f>
        <v>1668</v>
      </c>
      <c r="L49" s="173"/>
      <c r="M49" s="173"/>
      <c r="N49" s="173">
        <f>'実質公債費比率（分子）の構造'!O$45</f>
        <v>1695</v>
      </c>
      <c r="O49" s="173"/>
      <c r="P49" s="173"/>
    </row>
    <row r="50" spans="1:16" x14ac:dyDescent="0.15">
      <c r="A50" s="173" t="s">
        <v>71</v>
      </c>
      <c r="B50" s="173" t="e">
        <f>NA()</f>
        <v>#N/A</v>
      </c>
      <c r="C50" s="173">
        <f>IF(ISNUMBER('実質公債費比率（分子）の構造'!K$53),'実質公債費比率（分子）の構造'!K$53,NA())</f>
        <v>695</v>
      </c>
      <c r="D50" s="173" t="e">
        <f>NA()</f>
        <v>#N/A</v>
      </c>
      <c r="E50" s="173" t="e">
        <f>NA()</f>
        <v>#N/A</v>
      </c>
      <c r="F50" s="173">
        <f>IF(ISNUMBER('実質公債費比率（分子）の構造'!L$53),'実質公債費比率（分子）の構造'!L$53,NA())</f>
        <v>673</v>
      </c>
      <c r="G50" s="173" t="e">
        <f>NA()</f>
        <v>#N/A</v>
      </c>
      <c r="H50" s="173" t="e">
        <f>NA()</f>
        <v>#N/A</v>
      </c>
      <c r="I50" s="173">
        <f>IF(ISNUMBER('実質公債費比率（分子）の構造'!M$53),'実質公債費比率（分子）の構造'!M$53,NA())</f>
        <v>548</v>
      </c>
      <c r="J50" s="173" t="e">
        <f>NA()</f>
        <v>#N/A</v>
      </c>
      <c r="K50" s="173" t="e">
        <f>NA()</f>
        <v>#N/A</v>
      </c>
      <c r="L50" s="173">
        <f>IF(ISNUMBER('実質公債費比率（分子）の構造'!N$53),'実質公債費比率（分子）の構造'!N$53,NA())</f>
        <v>569</v>
      </c>
      <c r="M50" s="173" t="e">
        <f>NA()</f>
        <v>#N/A</v>
      </c>
      <c r="N50" s="173" t="e">
        <f>NA()</f>
        <v>#N/A</v>
      </c>
      <c r="O50" s="173">
        <f>IF(ISNUMBER('実質公債費比率（分子）の構造'!O$53),'実質公債費比率（分子）の構造'!O$53,NA())</f>
        <v>635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15940</v>
      </c>
      <c r="E56" s="172"/>
      <c r="F56" s="172"/>
      <c r="G56" s="172">
        <f>'将来負担比率（分子）の構造'!J$52</f>
        <v>15230</v>
      </c>
      <c r="H56" s="172"/>
      <c r="I56" s="172"/>
      <c r="J56" s="172">
        <f>'将来負担比率（分子）の構造'!K$52</f>
        <v>15159</v>
      </c>
      <c r="K56" s="172"/>
      <c r="L56" s="172"/>
      <c r="M56" s="172">
        <f>'将来負担比率（分子）の構造'!L$52</f>
        <v>14556</v>
      </c>
      <c r="N56" s="172"/>
      <c r="O56" s="172"/>
      <c r="P56" s="172">
        <f>'将来負担比率（分子）の構造'!M$52</f>
        <v>14117</v>
      </c>
    </row>
    <row r="57" spans="1:16" x14ac:dyDescent="0.15">
      <c r="A57" s="172" t="s">
        <v>42</v>
      </c>
      <c r="B57" s="172"/>
      <c r="C57" s="172"/>
      <c r="D57" s="172">
        <f>'将来負担比率（分子）の構造'!I$51</f>
        <v>1981</v>
      </c>
      <c r="E57" s="172"/>
      <c r="F57" s="172"/>
      <c r="G57" s="172">
        <f>'将来負担比率（分子）の構造'!J$51</f>
        <v>2315</v>
      </c>
      <c r="H57" s="172"/>
      <c r="I57" s="172"/>
      <c r="J57" s="172">
        <f>'将来負担比率（分子）の構造'!K$51</f>
        <v>2273</v>
      </c>
      <c r="K57" s="172"/>
      <c r="L57" s="172"/>
      <c r="M57" s="172">
        <f>'将来負担比率（分子）の構造'!L$51</f>
        <v>2253</v>
      </c>
      <c r="N57" s="172"/>
      <c r="O57" s="172"/>
      <c r="P57" s="172">
        <f>'将来負担比率（分子）の構造'!M$51</f>
        <v>2134</v>
      </c>
    </row>
    <row r="58" spans="1:16" x14ac:dyDescent="0.15">
      <c r="A58" s="172" t="s">
        <v>41</v>
      </c>
      <c r="B58" s="172"/>
      <c r="C58" s="172"/>
      <c r="D58" s="172">
        <f>'将来負担比率（分子）の構造'!I$50</f>
        <v>9263</v>
      </c>
      <c r="E58" s="172"/>
      <c r="F58" s="172"/>
      <c r="G58" s="172">
        <f>'将来負担比率（分子）の構造'!J$50</f>
        <v>12221</v>
      </c>
      <c r="H58" s="172"/>
      <c r="I58" s="172"/>
      <c r="J58" s="172">
        <f>'将来負担比率（分子）の構造'!K$50</f>
        <v>11250</v>
      </c>
      <c r="K58" s="172"/>
      <c r="L58" s="172"/>
      <c r="M58" s="172">
        <f>'将来負担比率（分子）の構造'!L$50</f>
        <v>10703</v>
      </c>
      <c r="N58" s="172"/>
      <c r="O58" s="172"/>
      <c r="P58" s="172">
        <f>'将来負担比率（分子）の構造'!M$50</f>
        <v>10969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1582</v>
      </c>
      <c r="C62" s="172"/>
      <c r="D62" s="172"/>
      <c r="E62" s="172">
        <f>'将来負担比率（分子）の構造'!J$45</f>
        <v>1422</v>
      </c>
      <c r="F62" s="172"/>
      <c r="G62" s="172"/>
      <c r="H62" s="172">
        <f>'将来負担比率（分子）の構造'!K$45</f>
        <v>1318</v>
      </c>
      <c r="I62" s="172"/>
      <c r="J62" s="172"/>
      <c r="K62" s="172">
        <f>'将来負担比率（分子）の構造'!L$45</f>
        <v>1258</v>
      </c>
      <c r="L62" s="172"/>
      <c r="M62" s="172"/>
      <c r="N62" s="172">
        <f>'将来負担比率（分子）の構造'!M$45</f>
        <v>1161</v>
      </c>
      <c r="O62" s="172"/>
      <c r="P62" s="172"/>
    </row>
    <row r="63" spans="1:16" x14ac:dyDescent="0.15">
      <c r="A63" s="172" t="s">
        <v>34</v>
      </c>
      <c r="B63" s="172">
        <f>'将来負担比率（分子）の構造'!I$44</f>
        <v>255</v>
      </c>
      <c r="C63" s="172"/>
      <c r="D63" s="172"/>
      <c r="E63" s="172">
        <f>'将来負担比率（分子）の構造'!J$44</f>
        <v>101</v>
      </c>
      <c r="F63" s="172"/>
      <c r="G63" s="172"/>
      <c r="H63" s="172">
        <f>'将来負担比率（分子）の構造'!K$44</f>
        <v>96</v>
      </c>
      <c r="I63" s="172"/>
      <c r="J63" s="172"/>
      <c r="K63" s="172">
        <f>'将来負担比率（分子）の構造'!L$44</f>
        <v>77</v>
      </c>
      <c r="L63" s="172"/>
      <c r="M63" s="172"/>
      <c r="N63" s="172">
        <f>'将来負担比率（分子）の構造'!M$44</f>
        <v>120</v>
      </c>
      <c r="O63" s="172"/>
      <c r="P63" s="172"/>
    </row>
    <row r="64" spans="1:16" x14ac:dyDescent="0.15">
      <c r="A64" s="172" t="s">
        <v>33</v>
      </c>
      <c r="B64" s="172">
        <f>'将来負担比率（分子）の構造'!I$43</f>
        <v>4813</v>
      </c>
      <c r="C64" s="172"/>
      <c r="D64" s="172"/>
      <c r="E64" s="172">
        <f>'将来負担比率（分子）の構造'!J$43</f>
        <v>4794</v>
      </c>
      <c r="F64" s="172"/>
      <c r="G64" s="172"/>
      <c r="H64" s="172">
        <f>'将来負担比率（分子）の構造'!K$43</f>
        <v>5245</v>
      </c>
      <c r="I64" s="172"/>
      <c r="J64" s="172"/>
      <c r="K64" s="172">
        <f>'将来負担比率（分子）の構造'!L$43</f>
        <v>5426</v>
      </c>
      <c r="L64" s="172"/>
      <c r="M64" s="172"/>
      <c r="N64" s="172">
        <f>'将来負担比率（分子）の構造'!M$43</f>
        <v>5364</v>
      </c>
      <c r="O64" s="172"/>
      <c r="P64" s="172"/>
    </row>
    <row r="65" spans="1:16" x14ac:dyDescent="0.15">
      <c r="A65" s="172" t="s">
        <v>32</v>
      </c>
      <c r="B65" s="172">
        <f>'将来負担比率（分子）の構造'!I$42</f>
        <v>1905</v>
      </c>
      <c r="C65" s="172"/>
      <c r="D65" s="172"/>
      <c r="E65" s="172">
        <f>'将来負担比率（分子）の構造'!J$42</f>
        <v>4625</v>
      </c>
      <c r="F65" s="172"/>
      <c r="G65" s="172"/>
      <c r="H65" s="172">
        <f>'将来負担比率（分子）の構造'!K$42</f>
        <v>4228</v>
      </c>
      <c r="I65" s="172"/>
      <c r="J65" s="172"/>
      <c r="K65" s="172">
        <f>'将来負担比率（分子）の構造'!L$42</f>
        <v>4132</v>
      </c>
      <c r="L65" s="172"/>
      <c r="M65" s="172"/>
      <c r="N65" s="172">
        <f>'将来負担比率（分子）の構造'!M$42</f>
        <v>1654</v>
      </c>
      <c r="O65" s="172"/>
      <c r="P65" s="172"/>
    </row>
    <row r="66" spans="1:16" x14ac:dyDescent="0.15">
      <c r="A66" s="172" t="s">
        <v>31</v>
      </c>
      <c r="B66" s="172">
        <f>'将来負担比率（分子）の構造'!I$41</f>
        <v>17382</v>
      </c>
      <c r="C66" s="172"/>
      <c r="D66" s="172"/>
      <c r="E66" s="172">
        <f>'将来負担比率（分子）の構造'!J$41</f>
        <v>16875</v>
      </c>
      <c r="F66" s="172"/>
      <c r="G66" s="172"/>
      <c r="H66" s="172">
        <f>'将来負担比率（分子）の構造'!K$41</f>
        <v>16169</v>
      </c>
      <c r="I66" s="172"/>
      <c r="J66" s="172"/>
      <c r="K66" s="172">
        <f>'将来負担比率（分子）の構造'!L$41</f>
        <v>15579</v>
      </c>
      <c r="L66" s="172"/>
      <c r="M66" s="172"/>
      <c r="N66" s="172">
        <f>'将来負担比率（分子）の構造'!M$41</f>
        <v>16471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1499</v>
      </c>
      <c r="C72" s="176">
        <f>基金残高に係る経年分析!G55</f>
        <v>1958</v>
      </c>
      <c r="D72" s="176">
        <f>基金残高に係る経年分析!H55</f>
        <v>2079</v>
      </c>
    </row>
    <row r="73" spans="1:16" x14ac:dyDescent="0.15">
      <c r="A73" s="175" t="s">
        <v>78</v>
      </c>
      <c r="B73" s="176">
        <f>基金残高に係る経年分析!F56</f>
        <v>2139</v>
      </c>
      <c r="C73" s="176">
        <f>基金残高に係る経年分析!G56</f>
        <v>2010</v>
      </c>
      <c r="D73" s="176">
        <f>基金残高に係る経年分析!H56</f>
        <v>2000</v>
      </c>
    </row>
    <row r="74" spans="1:16" x14ac:dyDescent="0.15">
      <c r="A74" s="175" t="s">
        <v>79</v>
      </c>
      <c r="B74" s="176">
        <f>基金残高に係る経年分析!F57</f>
        <v>9341</v>
      </c>
      <c r="C74" s="176">
        <f>基金残高に係る経年分析!G57</f>
        <v>8421</v>
      </c>
      <c r="D74" s="176">
        <f>基金残高に係る経年分析!H57</f>
        <v>8597</v>
      </c>
    </row>
  </sheetData>
  <sheetProtection algorithmName="SHA-512" hashValue="zRzjcFlnp6dbZ8+fLR0jiXlkR9SYn2EfyuQlbBUuK9fYQhKAjUURzTXiSh7QskWZZtOjMLHtPpFQJpIqMAFP/Q==" saltValue="ky+qBpYNe+sgbMrN4OXn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212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224</v>
      </c>
      <c r="C5" s="616"/>
      <c r="D5" s="616"/>
      <c r="E5" s="616"/>
      <c r="F5" s="616"/>
      <c r="G5" s="616"/>
      <c r="H5" s="616"/>
      <c r="I5" s="616"/>
      <c r="J5" s="616"/>
      <c r="K5" s="616"/>
      <c r="L5" s="616"/>
      <c r="M5" s="616"/>
      <c r="N5" s="616"/>
      <c r="O5" s="616"/>
      <c r="P5" s="616"/>
      <c r="Q5" s="617"/>
      <c r="R5" s="618">
        <v>2757562</v>
      </c>
      <c r="S5" s="619"/>
      <c r="T5" s="619"/>
      <c r="U5" s="619"/>
      <c r="V5" s="619"/>
      <c r="W5" s="619"/>
      <c r="X5" s="619"/>
      <c r="Y5" s="620"/>
      <c r="Z5" s="621">
        <v>12</v>
      </c>
      <c r="AA5" s="621"/>
      <c r="AB5" s="621"/>
      <c r="AC5" s="621"/>
      <c r="AD5" s="622">
        <v>2757562</v>
      </c>
      <c r="AE5" s="622"/>
      <c r="AF5" s="622"/>
      <c r="AG5" s="622"/>
      <c r="AH5" s="622"/>
      <c r="AI5" s="622"/>
      <c r="AJ5" s="622"/>
      <c r="AK5" s="622"/>
      <c r="AL5" s="623">
        <v>35.700000000000003</v>
      </c>
      <c r="AM5" s="624"/>
      <c r="AN5" s="624"/>
      <c r="AO5" s="625"/>
      <c r="AP5" s="615" t="s">
        <v>225</v>
      </c>
      <c r="AQ5" s="616"/>
      <c r="AR5" s="616"/>
      <c r="AS5" s="616"/>
      <c r="AT5" s="616"/>
      <c r="AU5" s="616"/>
      <c r="AV5" s="616"/>
      <c r="AW5" s="616"/>
      <c r="AX5" s="616"/>
      <c r="AY5" s="616"/>
      <c r="AZ5" s="616"/>
      <c r="BA5" s="616"/>
      <c r="BB5" s="616"/>
      <c r="BC5" s="616"/>
      <c r="BD5" s="616"/>
      <c r="BE5" s="616"/>
      <c r="BF5" s="617"/>
      <c r="BG5" s="629">
        <v>2757562</v>
      </c>
      <c r="BH5" s="630"/>
      <c r="BI5" s="630"/>
      <c r="BJ5" s="630"/>
      <c r="BK5" s="630"/>
      <c r="BL5" s="630"/>
      <c r="BM5" s="630"/>
      <c r="BN5" s="631"/>
      <c r="BO5" s="632">
        <v>100</v>
      </c>
      <c r="BP5" s="632"/>
      <c r="BQ5" s="632"/>
      <c r="BR5" s="632"/>
      <c r="BS5" s="633" t="s">
        <v>126</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218</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26" t="s">
        <v>229</v>
      </c>
      <c r="C6" s="627"/>
      <c r="D6" s="627"/>
      <c r="E6" s="627"/>
      <c r="F6" s="627"/>
      <c r="G6" s="627"/>
      <c r="H6" s="627"/>
      <c r="I6" s="627"/>
      <c r="J6" s="627"/>
      <c r="K6" s="627"/>
      <c r="L6" s="627"/>
      <c r="M6" s="627"/>
      <c r="N6" s="627"/>
      <c r="O6" s="627"/>
      <c r="P6" s="627"/>
      <c r="Q6" s="628"/>
      <c r="R6" s="629">
        <v>94248</v>
      </c>
      <c r="S6" s="630"/>
      <c r="T6" s="630"/>
      <c r="U6" s="630"/>
      <c r="V6" s="630"/>
      <c r="W6" s="630"/>
      <c r="X6" s="630"/>
      <c r="Y6" s="631"/>
      <c r="Z6" s="632">
        <v>0.4</v>
      </c>
      <c r="AA6" s="632"/>
      <c r="AB6" s="632"/>
      <c r="AC6" s="632"/>
      <c r="AD6" s="633">
        <v>94248</v>
      </c>
      <c r="AE6" s="633"/>
      <c r="AF6" s="633"/>
      <c r="AG6" s="633"/>
      <c r="AH6" s="633"/>
      <c r="AI6" s="633"/>
      <c r="AJ6" s="633"/>
      <c r="AK6" s="633"/>
      <c r="AL6" s="634">
        <v>1.2</v>
      </c>
      <c r="AM6" s="635"/>
      <c r="AN6" s="635"/>
      <c r="AO6" s="636"/>
      <c r="AP6" s="626" t="s">
        <v>230</v>
      </c>
      <c r="AQ6" s="627"/>
      <c r="AR6" s="627"/>
      <c r="AS6" s="627"/>
      <c r="AT6" s="627"/>
      <c r="AU6" s="627"/>
      <c r="AV6" s="627"/>
      <c r="AW6" s="627"/>
      <c r="AX6" s="627"/>
      <c r="AY6" s="627"/>
      <c r="AZ6" s="627"/>
      <c r="BA6" s="627"/>
      <c r="BB6" s="627"/>
      <c r="BC6" s="627"/>
      <c r="BD6" s="627"/>
      <c r="BE6" s="627"/>
      <c r="BF6" s="628"/>
      <c r="BG6" s="629">
        <v>2757562</v>
      </c>
      <c r="BH6" s="630"/>
      <c r="BI6" s="630"/>
      <c r="BJ6" s="630"/>
      <c r="BK6" s="630"/>
      <c r="BL6" s="630"/>
      <c r="BM6" s="630"/>
      <c r="BN6" s="631"/>
      <c r="BO6" s="632">
        <v>100</v>
      </c>
      <c r="BP6" s="632"/>
      <c r="BQ6" s="632"/>
      <c r="BR6" s="632"/>
      <c r="BS6" s="633" t="s">
        <v>126</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115357</v>
      </c>
      <c r="CS6" s="630"/>
      <c r="CT6" s="630"/>
      <c r="CU6" s="630"/>
      <c r="CV6" s="630"/>
      <c r="CW6" s="630"/>
      <c r="CX6" s="630"/>
      <c r="CY6" s="631"/>
      <c r="CZ6" s="623">
        <v>0.5</v>
      </c>
      <c r="DA6" s="624"/>
      <c r="DB6" s="624"/>
      <c r="DC6" s="643"/>
      <c r="DD6" s="638" t="s">
        <v>126</v>
      </c>
      <c r="DE6" s="630"/>
      <c r="DF6" s="630"/>
      <c r="DG6" s="630"/>
      <c r="DH6" s="630"/>
      <c r="DI6" s="630"/>
      <c r="DJ6" s="630"/>
      <c r="DK6" s="630"/>
      <c r="DL6" s="630"/>
      <c r="DM6" s="630"/>
      <c r="DN6" s="630"/>
      <c r="DO6" s="630"/>
      <c r="DP6" s="631"/>
      <c r="DQ6" s="638">
        <v>115357</v>
      </c>
      <c r="DR6" s="630"/>
      <c r="DS6" s="630"/>
      <c r="DT6" s="630"/>
      <c r="DU6" s="630"/>
      <c r="DV6" s="630"/>
      <c r="DW6" s="630"/>
      <c r="DX6" s="630"/>
      <c r="DY6" s="630"/>
      <c r="DZ6" s="630"/>
      <c r="EA6" s="630"/>
      <c r="EB6" s="630"/>
      <c r="EC6" s="639"/>
    </row>
    <row r="7" spans="2:143" ht="11.25" customHeight="1" x14ac:dyDescent="0.15">
      <c r="B7" s="626" t="s">
        <v>232</v>
      </c>
      <c r="C7" s="627"/>
      <c r="D7" s="627"/>
      <c r="E7" s="627"/>
      <c r="F7" s="627"/>
      <c r="G7" s="627"/>
      <c r="H7" s="627"/>
      <c r="I7" s="627"/>
      <c r="J7" s="627"/>
      <c r="K7" s="627"/>
      <c r="L7" s="627"/>
      <c r="M7" s="627"/>
      <c r="N7" s="627"/>
      <c r="O7" s="627"/>
      <c r="P7" s="627"/>
      <c r="Q7" s="628"/>
      <c r="R7" s="629">
        <v>2126</v>
      </c>
      <c r="S7" s="630"/>
      <c r="T7" s="630"/>
      <c r="U7" s="630"/>
      <c r="V7" s="630"/>
      <c r="W7" s="630"/>
      <c r="X7" s="630"/>
      <c r="Y7" s="631"/>
      <c r="Z7" s="632">
        <v>0</v>
      </c>
      <c r="AA7" s="632"/>
      <c r="AB7" s="632"/>
      <c r="AC7" s="632"/>
      <c r="AD7" s="633">
        <v>2126</v>
      </c>
      <c r="AE7" s="633"/>
      <c r="AF7" s="633"/>
      <c r="AG7" s="633"/>
      <c r="AH7" s="633"/>
      <c r="AI7" s="633"/>
      <c r="AJ7" s="633"/>
      <c r="AK7" s="633"/>
      <c r="AL7" s="634">
        <v>0</v>
      </c>
      <c r="AM7" s="635"/>
      <c r="AN7" s="635"/>
      <c r="AO7" s="636"/>
      <c r="AP7" s="626" t="s">
        <v>233</v>
      </c>
      <c r="AQ7" s="627"/>
      <c r="AR7" s="627"/>
      <c r="AS7" s="627"/>
      <c r="AT7" s="627"/>
      <c r="AU7" s="627"/>
      <c r="AV7" s="627"/>
      <c r="AW7" s="627"/>
      <c r="AX7" s="627"/>
      <c r="AY7" s="627"/>
      <c r="AZ7" s="627"/>
      <c r="BA7" s="627"/>
      <c r="BB7" s="627"/>
      <c r="BC7" s="627"/>
      <c r="BD7" s="627"/>
      <c r="BE7" s="627"/>
      <c r="BF7" s="628"/>
      <c r="BG7" s="629">
        <v>1141851</v>
      </c>
      <c r="BH7" s="630"/>
      <c r="BI7" s="630"/>
      <c r="BJ7" s="630"/>
      <c r="BK7" s="630"/>
      <c r="BL7" s="630"/>
      <c r="BM7" s="630"/>
      <c r="BN7" s="631"/>
      <c r="BO7" s="632">
        <v>41.4</v>
      </c>
      <c r="BP7" s="632"/>
      <c r="BQ7" s="632"/>
      <c r="BR7" s="632"/>
      <c r="BS7" s="633" t="s">
        <v>126</v>
      </c>
      <c r="BT7" s="633"/>
      <c r="BU7" s="633"/>
      <c r="BV7" s="633"/>
      <c r="BW7" s="633"/>
      <c r="BX7" s="633"/>
      <c r="BY7" s="633"/>
      <c r="BZ7" s="633"/>
      <c r="CA7" s="633"/>
      <c r="CB7" s="637"/>
      <c r="CD7" s="644" t="s">
        <v>234</v>
      </c>
      <c r="CE7" s="645"/>
      <c r="CF7" s="645"/>
      <c r="CG7" s="645"/>
      <c r="CH7" s="645"/>
      <c r="CI7" s="645"/>
      <c r="CJ7" s="645"/>
      <c r="CK7" s="645"/>
      <c r="CL7" s="645"/>
      <c r="CM7" s="645"/>
      <c r="CN7" s="645"/>
      <c r="CO7" s="645"/>
      <c r="CP7" s="645"/>
      <c r="CQ7" s="646"/>
      <c r="CR7" s="629">
        <v>9472999</v>
      </c>
      <c r="CS7" s="630"/>
      <c r="CT7" s="630"/>
      <c r="CU7" s="630"/>
      <c r="CV7" s="630"/>
      <c r="CW7" s="630"/>
      <c r="CX7" s="630"/>
      <c r="CY7" s="631"/>
      <c r="CZ7" s="632">
        <v>42.3</v>
      </c>
      <c r="DA7" s="632"/>
      <c r="DB7" s="632"/>
      <c r="DC7" s="632"/>
      <c r="DD7" s="638">
        <v>2590677</v>
      </c>
      <c r="DE7" s="630"/>
      <c r="DF7" s="630"/>
      <c r="DG7" s="630"/>
      <c r="DH7" s="630"/>
      <c r="DI7" s="630"/>
      <c r="DJ7" s="630"/>
      <c r="DK7" s="630"/>
      <c r="DL7" s="630"/>
      <c r="DM7" s="630"/>
      <c r="DN7" s="630"/>
      <c r="DO7" s="630"/>
      <c r="DP7" s="631"/>
      <c r="DQ7" s="638">
        <v>2131857</v>
      </c>
      <c r="DR7" s="630"/>
      <c r="DS7" s="630"/>
      <c r="DT7" s="630"/>
      <c r="DU7" s="630"/>
      <c r="DV7" s="630"/>
      <c r="DW7" s="630"/>
      <c r="DX7" s="630"/>
      <c r="DY7" s="630"/>
      <c r="DZ7" s="630"/>
      <c r="EA7" s="630"/>
      <c r="EB7" s="630"/>
      <c r="EC7" s="639"/>
    </row>
    <row r="8" spans="2:143" ht="11.25" customHeight="1" x14ac:dyDescent="0.15">
      <c r="B8" s="626" t="s">
        <v>235</v>
      </c>
      <c r="C8" s="627"/>
      <c r="D8" s="627"/>
      <c r="E8" s="627"/>
      <c r="F8" s="627"/>
      <c r="G8" s="627"/>
      <c r="H8" s="627"/>
      <c r="I8" s="627"/>
      <c r="J8" s="627"/>
      <c r="K8" s="627"/>
      <c r="L8" s="627"/>
      <c r="M8" s="627"/>
      <c r="N8" s="627"/>
      <c r="O8" s="627"/>
      <c r="P8" s="627"/>
      <c r="Q8" s="628"/>
      <c r="R8" s="629">
        <v>11039</v>
      </c>
      <c r="S8" s="630"/>
      <c r="T8" s="630"/>
      <c r="U8" s="630"/>
      <c r="V8" s="630"/>
      <c r="W8" s="630"/>
      <c r="X8" s="630"/>
      <c r="Y8" s="631"/>
      <c r="Z8" s="632">
        <v>0</v>
      </c>
      <c r="AA8" s="632"/>
      <c r="AB8" s="632"/>
      <c r="AC8" s="632"/>
      <c r="AD8" s="633">
        <v>11039</v>
      </c>
      <c r="AE8" s="633"/>
      <c r="AF8" s="633"/>
      <c r="AG8" s="633"/>
      <c r="AH8" s="633"/>
      <c r="AI8" s="633"/>
      <c r="AJ8" s="633"/>
      <c r="AK8" s="633"/>
      <c r="AL8" s="634">
        <v>0.1</v>
      </c>
      <c r="AM8" s="635"/>
      <c r="AN8" s="635"/>
      <c r="AO8" s="636"/>
      <c r="AP8" s="626" t="s">
        <v>236</v>
      </c>
      <c r="AQ8" s="627"/>
      <c r="AR8" s="627"/>
      <c r="AS8" s="627"/>
      <c r="AT8" s="627"/>
      <c r="AU8" s="627"/>
      <c r="AV8" s="627"/>
      <c r="AW8" s="627"/>
      <c r="AX8" s="627"/>
      <c r="AY8" s="627"/>
      <c r="AZ8" s="627"/>
      <c r="BA8" s="627"/>
      <c r="BB8" s="627"/>
      <c r="BC8" s="627"/>
      <c r="BD8" s="627"/>
      <c r="BE8" s="627"/>
      <c r="BF8" s="628"/>
      <c r="BG8" s="629">
        <v>45019</v>
      </c>
      <c r="BH8" s="630"/>
      <c r="BI8" s="630"/>
      <c r="BJ8" s="630"/>
      <c r="BK8" s="630"/>
      <c r="BL8" s="630"/>
      <c r="BM8" s="630"/>
      <c r="BN8" s="631"/>
      <c r="BO8" s="632">
        <v>1.6</v>
      </c>
      <c r="BP8" s="632"/>
      <c r="BQ8" s="632"/>
      <c r="BR8" s="632"/>
      <c r="BS8" s="633" t="s">
        <v>126</v>
      </c>
      <c r="BT8" s="633"/>
      <c r="BU8" s="633"/>
      <c r="BV8" s="633"/>
      <c r="BW8" s="633"/>
      <c r="BX8" s="633"/>
      <c r="BY8" s="633"/>
      <c r="BZ8" s="633"/>
      <c r="CA8" s="633"/>
      <c r="CB8" s="637"/>
      <c r="CD8" s="644" t="s">
        <v>237</v>
      </c>
      <c r="CE8" s="645"/>
      <c r="CF8" s="645"/>
      <c r="CG8" s="645"/>
      <c r="CH8" s="645"/>
      <c r="CI8" s="645"/>
      <c r="CJ8" s="645"/>
      <c r="CK8" s="645"/>
      <c r="CL8" s="645"/>
      <c r="CM8" s="645"/>
      <c r="CN8" s="645"/>
      <c r="CO8" s="645"/>
      <c r="CP8" s="645"/>
      <c r="CQ8" s="646"/>
      <c r="CR8" s="629">
        <v>5348207</v>
      </c>
      <c r="CS8" s="630"/>
      <c r="CT8" s="630"/>
      <c r="CU8" s="630"/>
      <c r="CV8" s="630"/>
      <c r="CW8" s="630"/>
      <c r="CX8" s="630"/>
      <c r="CY8" s="631"/>
      <c r="CZ8" s="632">
        <v>23.9</v>
      </c>
      <c r="DA8" s="632"/>
      <c r="DB8" s="632"/>
      <c r="DC8" s="632"/>
      <c r="DD8" s="638">
        <v>282593</v>
      </c>
      <c r="DE8" s="630"/>
      <c r="DF8" s="630"/>
      <c r="DG8" s="630"/>
      <c r="DH8" s="630"/>
      <c r="DI8" s="630"/>
      <c r="DJ8" s="630"/>
      <c r="DK8" s="630"/>
      <c r="DL8" s="630"/>
      <c r="DM8" s="630"/>
      <c r="DN8" s="630"/>
      <c r="DO8" s="630"/>
      <c r="DP8" s="631"/>
      <c r="DQ8" s="638">
        <v>2214528</v>
      </c>
      <c r="DR8" s="630"/>
      <c r="DS8" s="630"/>
      <c r="DT8" s="630"/>
      <c r="DU8" s="630"/>
      <c r="DV8" s="630"/>
      <c r="DW8" s="630"/>
      <c r="DX8" s="630"/>
      <c r="DY8" s="630"/>
      <c r="DZ8" s="630"/>
      <c r="EA8" s="630"/>
      <c r="EB8" s="630"/>
      <c r="EC8" s="639"/>
    </row>
    <row r="9" spans="2:143" ht="11.25" customHeight="1" x14ac:dyDescent="0.15">
      <c r="B9" s="626" t="s">
        <v>238</v>
      </c>
      <c r="C9" s="627"/>
      <c r="D9" s="627"/>
      <c r="E9" s="627"/>
      <c r="F9" s="627"/>
      <c r="G9" s="627"/>
      <c r="H9" s="627"/>
      <c r="I9" s="627"/>
      <c r="J9" s="627"/>
      <c r="K9" s="627"/>
      <c r="L9" s="627"/>
      <c r="M9" s="627"/>
      <c r="N9" s="627"/>
      <c r="O9" s="627"/>
      <c r="P9" s="627"/>
      <c r="Q9" s="628"/>
      <c r="R9" s="629">
        <v>11286</v>
      </c>
      <c r="S9" s="630"/>
      <c r="T9" s="630"/>
      <c r="U9" s="630"/>
      <c r="V9" s="630"/>
      <c r="W9" s="630"/>
      <c r="X9" s="630"/>
      <c r="Y9" s="631"/>
      <c r="Z9" s="632">
        <v>0</v>
      </c>
      <c r="AA9" s="632"/>
      <c r="AB9" s="632"/>
      <c r="AC9" s="632"/>
      <c r="AD9" s="633">
        <v>11286</v>
      </c>
      <c r="AE9" s="633"/>
      <c r="AF9" s="633"/>
      <c r="AG9" s="633"/>
      <c r="AH9" s="633"/>
      <c r="AI9" s="633"/>
      <c r="AJ9" s="633"/>
      <c r="AK9" s="633"/>
      <c r="AL9" s="634">
        <v>0.1</v>
      </c>
      <c r="AM9" s="635"/>
      <c r="AN9" s="635"/>
      <c r="AO9" s="636"/>
      <c r="AP9" s="626" t="s">
        <v>239</v>
      </c>
      <c r="AQ9" s="627"/>
      <c r="AR9" s="627"/>
      <c r="AS9" s="627"/>
      <c r="AT9" s="627"/>
      <c r="AU9" s="627"/>
      <c r="AV9" s="627"/>
      <c r="AW9" s="627"/>
      <c r="AX9" s="627"/>
      <c r="AY9" s="627"/>
      <c r="AZ9" s="627"/>
      <c r="BA9" s="627"/>
      <c r="BB9" s="627"/>
      <c r="BC9" s="627"/>
      <c r="BD9" s="627"/>
      <c r="BE9" s="627"/>
      <c r="BF9" s="628"/>
      <c r="BG9" s="629">
        <v>966066</v>
      </c>
      <c r="BH9" s="630"/>
      <c r="BI9" s="630"/>
      <c r="BJ9" s="630"/>
      <c r="BK9" s="630"/>
      <c r="BL9" s="630"/>
      <c r="BM9" s="630"/>
      <c r="BN9" s="631"/>
      <c r="BO9" s="632">
        <v>35</v>
      </c>
      <c r="BP9" s="632"/>
      <c r="BQ9" s="632"/>
      <c r="BR9" s="632"/>
      <c r="BS9" s="633" t="s">
        <v>126</v>
      </c>
      <c r="BT9" s="633"/>
      <c r="BU9" s="633"/>
      <c r="BV9" s="633"/>
      <c r="BW9" s="633"/>
      <c r="BX9" s="633"/>
      <c r="BY9" s="633"/>
      <c r="BZ9" s="633"/>
      <c r="CA9" s="633"/>
      <c r="CB9" s="637"/>
      <c r="CD9" s="644" t="s">
        <v>240</v>
      </c>
      <c r="CE9" s="645"/>
      <c r="CF9" s="645"/>
      <c r="CG9" s="645"/>
      <c r="CH9" s="645"/>
      <c r="CI9" s="645"/>
      <c r="CJ9" s="645"/>
      <c r="CK9" s="645"/>
      <c r="CL9" s="645"/>
      <c r="CM9" s="645"/>
      <c r="CN9" s="645"/>
      <c r="CO9" s="645"/>
      <c r="CP9" s="645"/>
      <c r="CQ9" s="646"/>
      <c r="CR9" s="629">
        <v>1462475</v>
      </c>
      <c r="CS9" s="630"/>
      <c r="CT9" s="630"/>
      <c r="CU9" s="630"/>
      <c r="CV9" s="630"/>
      <c r="CW9" s="630"/>
      <c r="CX9" s="630"/>
      <c r="CY9" s="631"/>
      <c r="CZ9" s="632">
        <v>6.5</v>
      </c>
      <c r="DA9" s="632"/>
      <c r="DB9" s="632"/>
      <c r="DC9" s="632"/>
      <c r="DD9" s="638">
        <v>26123</v>
      </c>
      <c r="DE9" s="630"/>
      <c r="DF9" s="630"/>
      <c r="DG9" s="630"/>
      <c r="DH9" s="630"/>
      <c r="DI9" s="630"/>
      <c r="DJ9" s="630"/>
      <c r="DK9" s="630"/>
      <c r="DL9" s="630"/>
      <c r="DM9" s="630"/>
      <c r="DN9" s="630"/>
      <c r="DO9" s="630"/>
      <c r="DP9" s="631"/>
      <c r="DQ9" s="638">
        <v>910901</v>
      </c>
      <c r="DR9" s="630"/>
      <c r="DS9" s="630"/>
      <c r="DT9" s="630"/>
      <c r="DU9" s="630"/>
      <c r="DV9" s="630"/>
      <c r="DW9" s="630"/>
      <c r="DX9" s="630"/>
      <c r="DY9" s="630"/>
      <c r="DZ9" s="630"/>
      <c r="EA9" s="630"/>
      <c r="EB9" s="630"/>
      <c r="EC9" s="639"/>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126</v>
      </c>
      <c r="S10" s="630"/>
      <c r="T10" s="630"/>
      <c r="U10" s="630"/>
      <c r="V10" s="630"/>
      <c r="W10" s="630"/>
      <c r="X10" s="630"/>
      <c r="Y10" s="631"/>
      <c r="Z10" s="632" t="s">
        <v>126</v>
      </c>
      <c r="AA10" s="632"/>
      <c r="AB10" s="632"/>
      <c r="AC10" s="632"/>
      <c r="AD10" s="633" t="s">
        <v>126</v>
      </c>
      <c r="AE10" s="633"/>
      <c r="AF10" s="633"/>
      <c r="AG10" s="633"/>
      <c r="AH10" s="633"/>
      <c r="AI10" s="633"/>
      <c r="AJ10" s="633"/>
      <c r="AK10" s="633"/>
      <c r="AL10" s="634" t="s">
        <v>126</v>
      </c>
      <c r="AM10" s="635"/>
      <c r="AN10" s="635"/>
      <c r="AO10" s="636"/>
      <c r="AP10" s="626" t="s">
        <v>242</v>
      </c>
      <c r="AQ10" s="627"/>
      <c r="AR10" s="627"/>
      <c r="AS10" s="627"/>
      <c r="AT10" s="627"/>
      <c r="AU10" s="627"/>
      <c r="AV10" s="627"/>
      <c r="AW10" s="627"/>
      <c r="AX10" s="627"/>
      <c r="AY10" s="627"/>
      <c r="AZ10" s="627"/>
      <c r="BA10" s="627"/>
      <c r="BB10" s="627"/>
      <c r="BC10" s="627"/>
      <c r="BD10" s="627"/>
      <c r="BE10" s="627"/>
      <c r="BF10" s="628"/>
      <c r="BG10" s="629">
        <v>56217</v>
      </c>
      <c r="BH10" s="630"/>
      <c r="BI10" s="630"/>
      <c r="BJ10" s="630"/>
      <c r="BK10" s="630"/>
      <c r="BL10" s="630"/>
      <c r="BM10" s="630"/>
      <c r="BN10" s="631"/>
      <c r="BO10" s="632">
        <v>2</v>
      </c>
      <c r="BP10" s="632"/>
      <c r="BQ10" s="632"/>
      <c r="BR10" s="632"/>
      <c r="BS10" s="633" t="s">
        <v>126</v>
      </c>
      <c r="BT10" s="633"/>
      <c r="BU10" s="633"/>
      <c r="BV10" s="633"/>
      <c r="BW10" s="633"/>
      <c r="BX10" s="633"/>
      <c r="BY10" s="633"/>
      <c r="BZ10" s="633"/>
      <c r="CA10" s="633"/>
      <c r="CB10" s="637"/>
      <c r="CD10" s="644" t="s">
        <v>243</v>
      </c>
      <c r="CE10" s="645"/>
      <c r="CF10" s="645"/>
      <c r="CG10" s="645"/>
      <c r="CH10" s="645"/>
      <c r="CI10" s="645"/>
      <c r="CJ10" s="645"/>
      <c r="CK10" s="645"/>
      <c r="CL10" s="645"/>
      <c r="CM10" s="645"/>
      <c r="CN10" s="645"/>
      <c r="CO10" s="645"/>
      <c r="CP10" s="645"/>
      <c r="CQ10" s="646"/>
      <c r="CR10" s="629">
        <v>8544</v>
      </c>
      <c r="CS10" s="630"/>
      <c r="CT10" s="630"/>
      <c r="CU10" s="630"/>
      <c r="CV10" s="630"/>
      <c r="CW10" s="630"/>
      <c r="CX10" s="630"/>
      <c r="CY10" s="631"/>
      <c r="CZ10" s="632">
        <v>0</v>
      </c>
      <c r="DA10" s="632"/>
      <c r="DB10" s="632"/>
      <c r="DC10" s="632"/>
      <c r="DD10" s="638" t="s">
        <v>126</v>
      </c>
      <c r="DE10" s="630"/>
      <c r="DF10" s="630"/>
      <c r="DG10" s="630"/>
      <c r="DH10" s="630"/>
      <c r="DI10" s="630"/>
      <c r="DJ10" s="630"/>
      <c r="DK10" s="630"/>
      <c r="DL10" s="630"/>
      <c r="DM10" s="630"/>
      <c r="DN10" s="630"/>
      <c r="DO10" s="630"/>
      <c r="DP10" s="631"/>
      <c r="DQ10" s="638">
        <v>7948</v>
      </c>
      <c r="DR10" s="630"/>
      <c r="DS10" s="630"/>
      <c r="DT10" s="630"/>
      <c r="DU10" s="630"/>
      <c r="DV10" s="630"/>
      <c r="DW10" s="630"/>
      <c r="DX10" s="630"/>
      <c r="DY10" s="630"/>
      <c r="DZ10" s="630"/>
      <c r="EA10" s="630"/>
      <c r="EB10" s="630"/>
      <c r="EC10" s="639"/>
    </row>
    <row r="11" spans="2:143" ht="11.25" customHeight="1" x14ac:dyDescent="0.15">
      <c r="B11" s="626" t="s">
        <v>244</v>
      </c>
      <c r="C11" s="627"/>
      <c r="D11" s="627"/>
      <c r="E11" s="627"/>
      <c r="F11" s="627"/>
      <c r="G11" s="627"/>
      <c r="H11" s="627"/>
      <c r="I11" s="627"/>
      <c r="J11" s="627"/>
      <c r="K11" s="627"/>
      <c r="L11" s="627"/>
      <c r="M11" s="627"/>
      <c r="N11" s="627"/>
      <c r="O11" s="627"/>
      <c r="P11" s="627"/>
      <c r="Q11" s="628"/>
      <c r="R11" s="629">
        <v>570754</v>
      </c>
      <c r="S11" s="630"/>
      <c r="T11" s="630"/>
      <c r="U11" s="630"/>
      <c r="V11" s="630"/>
      <c r="W11" s="630"/>
      <c r="X11" s="630"/>
      <c r="Y11" s="631"/>
      <c r="Z11" s="634">
        <v>2.5</v>
      </c>
      <c r="AA11" s="635"/>
      <c r="AB11" s="635"/>
      <c r="AC11" s="647"/>
      <c r="AD11" s="638">
        <v>570754</v>
      </c>
      <c r="AE11" s="630"/>
      <c r="AF11" s="630"/>
      <c r="AG11" s="630"/>
      <c r="AH11" s="630"/>
      <c r="AI11" s="630"/>
      <c r="AJ11" s="630"/>
      <c r="AK11" s="631"/>
      <c r="AL11" s="634">
        <v>7.4</v>
      </c>
      <c r="AM11" s="635"/>
      <c r="AN11" s="635"/>
      <c r="AO11" s="636"/>
      <c r="AP11" s="626" t="s">
        <v>245</v>
      </c>
      <c r="AQ11" s="627"/>
      <c r="AR11" s="627"/>
      <c r="AS11" s="627"/>
      <c r="AT11" s="627"/>
      <c r="AU11" s="627"/>
      <c r="AV11" s="627"/>
      <c r="AW11" s="627"/>
      <c r="AX11" s="627"/>
      <c r="AY11" s="627"/>
      <c r="AZ11" s="627"/>
      <c r="BA11" s="627"/>
      <c r="BB11" s="627"/>
      <c r="BC11" s="627"/>
      <c r="BD11" s="627"/>
      <c r="BE11" s="627"/>
      <c r="BF11" s="628"/>
      <c r="BG11" s="629">
        <v>74549</v>
      </c>
      <c r="BH11" s="630"/>
      <c r="BI11" s="630"/>
      <c r="BJ11" s="630"/>
      <c r="BK11" s="630"/>
      <c r="BL11" s="630"/>
      <c r="BM11" s="630"/>
      <c r="BN11" s="631"/>
      <c r="BO11" s="632">
        <v>2.7</v>
      </c>
      <c r="BP11" s="632"/>
      <c r="BQ11" s="632"/>
      <c r="BR11" s="632"/>
      <c r="BS11" s="633" t="s">
        <v>126</v>
      </c>
      <c r="BT11" s="633"/>
      <c r="BU11" s="633"/>
      <c r="BV11" s="633"/>
      <c r="BW11" s="633"/>
      <c r="BX11" s="633"/>
      <c r="BY11" s="633"/>
      <c r="BZ11" s="633"/>
      <c r="CA11" s="633"/>
      <c r="CB11" s="637"/>
      <c r="CD11" s="644" t="s">
        <v>246</v>
      </c>
      <c r="CE11" s="645"/>
      <c r="CF11" s="645"/>
      <c r="CG11" s="645"/>
      <c r="CH11" s="645"/>
      <c r="CI11" s="645"/>
      <c r="CJ11" s="645"/>
      <c r="CK11" s="645"/>
      <c r="CL11" s="645"/>
      <c r="CM11" s="645"/>
      <c r="CN11" s="645"/>
      <c r="CO11" s="645"/>
      <c r="CP11" s="645"/>
      <c r="CQ11" s="646"/>
      <c r="CR11" s="629">
        <v>517585</v>
      </c>
      <c r="CS11" s="630"/>
      <c r="CT11" s="630"/>
      <c r="CU11" s="630"/>
      <c r="CV11" s="630"/>
      <c r="CW11" s="630"/>
      <c r="CX11" s="630"/>
      <c r="CY11" s="631"/>
      <c r="CZ11" s="632">
        <v>2.2999999999999998</v>
      </c>
      <c r="DA11" s="632"/>
      <c r="DB11" s="632"/>
      <c r="DC11" s="632"/>
      <c r="DD11" s="638">
        <v>108642</v>
      </c>
      <c r="DE11" s="630"/>
      <c r="DF11" s="630"/>
      <c r="DG11" s="630"/>
      <c r="DH11" s="630"/>
      <c r="DI11" s="630"/>
      <c r="DJ11" s="630"/>
      <c r="DK11" s="630"/>
      <c r="DL11" s="630"/>
      <c r="DM11" s="630"/>
      <c r="DN11" s="630"/>
      <c r="DO11" s="630"/>
      <c r="DP11" s="631"/>
      <c r="DQ11" s="638">
        <v>305080</v>
      </c>
      <c r="DR11" s="630"/>
      <c r="DS11" s="630"/>
      <c r="DT11" s="630"/>
      <c r="DU11" s="630"/>
      <c r="DV11" s="630"/>
      <c r="DW11" s="630"/>
      <c r="DX11" s="630"/>
      <c r="DY11" s="630"/>
      <c r="DZ11" s="630"/>
      <c r="EA11" s="630"/>
      <c r="EB11" s="630"/>
      <c r="EC11" s="639"/>
    </row>
    <row r="12" spans="2:143" ht="11.25" customHeight="1" x14ac:dyDescent="0.15">
      <c r="B12" s="626" t="s">
        <v>247</v>
      </c>
      <c r="C12" s="627"/>
      <c r="D12" s="627"/>
      <c r="E12" s="627"/>
      <c r="F12" s="627"/>
      <c r="G12" s="627"/>
      <c r="H12" s="627"/>
      <c r="I12" s="627"/>
      <c r="J12" s="627"/>
      <c r="K12" s="627"/>
      <c r="L12" s="627"/>
      <c r="M12" s="627"/>
      <c r="N12" s="627"/>
      <c r="O12" s="627"/>
      <c r="P12" s="627"/>
      <c r="Q12" s="628"/>
      <c r="R12" s="629">
        <v>19524</v>
      </c>
      <c r="S12" s="630"/>
      <c r="T12" s="630"/>
      <c r="U12" s="630"/>
      <c r="V12" s="630"/>
      <c r="W12" s="630"/>
      <c r="X12" s="630"/>
      <c r="Y12" s="631"/>
      <c r="Z12" s="632">
        <v>0.1</v>
      </c>
      <c r="AA12" s="632"/>
      <c r="AB12" s="632"/>
      <c r="AC12" s="632"/>
      <c r="AD12" s="633">
        <v>19524</v>
      </c>
      <c r="AE12" s="633"/>
      <c r="AF12" s="633"/>
      <c r="AG12" s="633"/>
      <c r="AH12" s="633"/>
      <c r="AI12" s="633"/>
      <c r="AJ12" s="633"/>
      <c r="AK12" s="633"/>
      <c r="AL12" s="634">
        <v>0.3</v>
      </c>
      <c r="AM12" s="635"/>
      <c r="AN12" s="635"/>
      <c r="AO12" s="636"/>
      <c r="AP12" s="626" t="s">
        <v>248</v>
      </c>
      <c r="AQ12" s="627"/>
      <c r="AR12" s="627"/>
      <c r="AS12" s="627"/>
      <c r="AT12" s="627"/>
      <c r="AU12" s="627"/>
      <c r="AV12" s="627"/>
      <c r="AW12" s="627"/>
      <c r="AX12" s="627"/>
      <c r="AY12" s="627"/>
      <c r="AZ12" s="627"/>
      <c r="BA12" s="627"/>
      <c r="BB12" s="627"/>
      <c r="BC12" s="627"/>
      <c r="BD12" s="627"/>
      <c r="BE12" s="627"/>
      <c r="BF12" s="628"/>
      <c r="BG12" s="629">
        <v>1277471</v>
      </c>
      <c r="BH12" s="630"/>
      <c r="BI12" s="630"/>
      <c r="BJ12" s="630"/>
      <c r="BK12" s="630"/>
      <c r="BL12" s="630"/>
      <c r="BM12" s="630"/>
      <c r="BN12" s="631"/>
      <c r="BO12" s="632">
        <v>46.3</v>
      </c>
      <c r="BP12" s="632"/>
      <c r="BQ12" s="632"/>
      <c r="BR12" s="632"/>
      <c r="BS12" s="633" t="s">
        <v>126</v>
      </c>
      <c r="BT12" s="633"/>
      <c r="BU12" s="633"/>
      <c r="BV12" s="633"/>
      <c r="BW12" s="633"/>
      <c r="BX12" s="633"/>
      <c r="BY12" s="633"/>
      <c r="BZ12" s="633"/>
      <c r="CA12" s="633"/>
      <c r="CB12" s="637"/>
      <c r="CD12" s="644" t="s">
        <v>249</v>
      </c>
      <c r="CE12" s="645"/>
      <c r="CF12" s="645"/>
      <c r="CG12" s="645"/>
      <c r="CH12" s="645"/>
      <c r="CI12" s="645"/>
      <c r="CJ12" s="645"/>
      <c r="CK12" s="645"/>
      <c r="CL12" s="645"/>
      <c r="CM12" s="645"/>
      <c r="CN12" s="645"/>
      <c r="CO12" s="645"/>
      <c r="CP12" s="645"/>
      <c r="CQ12" s="646"/>
      <c r="CR12" s="629">
        <v>172504</v>
      </c>
      <c r="CS12" s="630"/>
      <c r="CT12" s="630"/>
      <c r="CU12" s="630"/>
      <c r="CV12" s="630"/>
      <c r="CW12" s="630"/>
      <c r="CX12" s="630"/>
      <c r="CY12" s="631"/>
      <c r="CZ12" s="632">
        <v>0.8</v>
      </c>
      <c r="DA12" s="632"/>
      <c r="DB12" s="632"/>
      <c r="DC12" s="632"/>
      <c r="DD12" s="638">
        <v>13007</v>
      </c>
      <c r="DE12" s="630"/>
      <c r="DF12" s="630"/>
      <c r="DG12" s="630"/>
      <c r="DH12" s="630"/>
      <c r="DI12" s="630"/>
      <c r="DJ12" s="630"/>
      <c r="DK12" s="630"/>
      <c r="DL12" s="630"/>
      <c r="DM12" s="630"/>
      <c r="DN12" s="630"/>
      <c r="DO12" s="630"/>
      <c r="DP12" s="631"/>
      <c r="DQ12" s="638">
        <v>133403</v>
      </c>
      <c r="DR12" s="630"/>
      <c r="DS12" s="630"/>
      <c r="DT12" s="630"/>
      <c r="DU12" s="630"/>
      <c r="DV12" s="630"/>
      <c r="DW12" s="630"/>
      <c r="DX12" s="630"/>
      <c r="DY12" s="630"/>
      <c r="DZ12" s="630"/>
      <c r="EA12" s="630"/>
      <c r="EB12" s="630"/>
      <c r="EC12" s="639"/>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126</v>
      </c>
      <c r="S13" s="630"/>
      <c r="T13" s="630"/>
      <c r="U13" s="630"/>
      <c r="V13" s="630"/>
      <c r="W13" s="630"/>
      <c r="X13" s="630"/>
      <c r="Y13" s="631"/>
      <c r="Z13" s="632" t="s">
        <v>126</v>
      </c>
      <c r="AA13" s="632"/>
      <c r="AB13" s="632"/>
      <c r="AC13" s="632"/>
      <c r="AD13" s="633" t="s">
        <v>126</v>
      </c>
      <c r="AE13" s="633"/>
      <c r="AF13" s="633"/>
      <c r="AG13" s="633"/>
      <c r="AH13" s="633"/>
      <c r="AI13" s="633"/>
      <c r="AJ13" s="633"/>
      <c r="AK13" s="633"/>
      <c r="AL13" s="634" t="s">
        <v>126</v>
      </c>
      <c r="AM13" s="635"/>
      <c r="AN13" s="635"/>
      <c r="AO13" s="636"/>
      <c r="AP13" s="626" t="s">
        <v>251</v>
      </c>
      <c r="AQ13" s="627"/>
      <c r="AR13" s="627"/>
      <c r="AS13" s="627"/>
      <c r="AT13" s="627"/>
      <c r="AU13" s="627"/>
      <c r="AV13" s="627"/>
      <c r="AW13" s="627"/>
      <c r="AX13" s="627"/>
      <c r="AY13" s="627"/>
      <c r="AZ13" s="627"/>
      <c r="BA13" s="627"/>
      <c r="BB13" s="627"/>
      <c r="BC13" s="627"/>
      <c r="BD13" s="627"/>
      <c r="BE13" s="627"/>
      <c r="BF13" s="628"/>
      <c r="BG13" s="629">
        <v>1276465</v>
      </c>
      <c r="BH13" s="630"/>
      <c r="BI13" s="630"/>
      <c r="BJ13" s="630"/>
      <c r="BK13" s="630"/>
      <c r="BL13" s="630"/>
      <c r="BM13" s="630"/>
      <c r="BN13" s="631"/>
      <c r="BO13" s="632">
        <v>46.3</v>
      </c>
      <c r="BP13" s="632"/>
      <c r="BQ13" s="632"/>
      <c r="BR13" s="632"/>
      <c r="BS13" s="633" t="s">
        <v>126</v>
      </c>
      <c r="BT13" s="633"/>
      <c r="BU13" s="633"/>
      <c r="BV13" s="633"/>
      <c r="BW13" s="633"/>
      <c r="BX13" s="633"/>
      <c r="BY13" s="633"/>
      <c r="BZ13" s="633"/>
      <c r="CA13" s="633"/>
      <c r="CB13" s="637"/>
      <c r="CD13" s="644" t="s">
        <v>252</v>
      </c>
      <c r="CE13" s="645"/>
      <c r="CF13" s="645"/>
      <c r="CG13" s="645"/>
      <c r="CH13" s="645"/>
      <c r="CI13" s="645"/>
      <c r="CJ13" s="645"/>
      <c r="CK13" s="645"/>
      <c r="CL13" s="645"/>
      <c r="CM13" s="645"/>
      <c r="CN13" s="645"/>
      <c r="CO13" s="645"/>
      <c r="CP13" s="645"/>
      <c r="CQ13" s="646"/>
      <c r="CR13" s="629">
        <v>1325969</v>
      </c>
      <c r="CS13" s="630"/>
      <c r="CT13" s="630"/>
      <c r="CU13" s="630"/>
      <c r="CV13" s="630"/>
      <c r="CW13" s="630"/>
      <c r="CX13" s="630"/>
      <c r="CY13" s="631"/>
      <c r="CZ13" s="632">
        <v>5.9</v>
      </c>
      <c r="DA13" s="632"/>
      <c r="DB13" s="632"/>
      <c r="DC13" s="632"/>
      <c r="DD13" s="638">
        <v>713520</v>
      </c>
      <c r="DE13" s="630"/>
      <c r="DF13" s="630"/>
      <c r="DG13" s="630"/>
      <c r="DH13" s="630"/>
      <c r="DI13" s="630"/>
      <c r="DJ13" s="630"/>
      <c r="DK13" s="630"/>
      <c r="DL13" s="630"/>
      <c r="DM13" s="630"/>
      <c r="DN13" s="630"/>
      <c r="DO13" s="630"/>
      <c r="DP13" s="631"/>
      <c r="DQ13" s="638">
        <v>575183</v>
      </c>
      <c r="DR13" s="630"/>
      <c r="DS13" s="630"/>
      <c r="DT13" s="630"/>
      <c r="DU13" s="630"/>
      <c r="DV13" s="630"/>
      <c r="DW13" s="630"/>
      <c r="DX13" s="630"/>
      <c r="DY13" s="630"/>
      <c r="DZ13" s="630"/>
      <c r="EA13" s="630"/>
      <c r="EB13" s="630"/>
      <c r="EC13" s="639"/>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126</v>
      </c>
      <c r="S14" s="630"/>
      <c r="T14" s="630"/>
      <c r="U14" s="630"/>
      <c r="V14" s="630"/>
      <c r="W14" s="630"/>
      <c r="X14" s="630"/>
      <c r="Y14" s="631"/>
      <c r="Z14" s="632" t="s">
        <v>126</v>
      </c>
      <c r="AA14" s="632"/>
      <c r="AB14" s="632"/>
      <c r="AC14" s="632"/>
      <c r="AD14" s="633" t="s">
        <v>126</v>
      </c>
      <c r="AE14" s="633"/>
      <c r="AF14" s="633"/>
      <c r="AG14" s="633"/>
      <c r="AH14" s="633"/>
      <c r="AI14" s="633"/>
      <c r="AJ14" s="633"/>
      <c r="AK14" s="633"/>
      <c r="AL14" s="634" t="s">
        <v>126</v>
      </c>
      <c r="AM14" s="635"/>
      <c r="AN14" s="635"/>
      <c r="AO14" s="636"/>
      <c r="AP14" s="626" t="s">
        <v>254</v>
      </c>
      <c r="AQ14" s="627"/>
      <c r="AR14" s="627"/>
      <c r="AS14" s="627"/>
      <c r="AT14" s="627"/>
      <c r="AU14" s="627"/>
      <c r="AV14" s="627"/>
      <c r="AW14" s="627"/>
      <c r="AX14" s="627"/>
      <c r="AY14" s="627"/>
      <c r="AZ14" s="627"/>
      <c r="BA14" s="627"/>
      <c r="BB14" s="627"/>
      <c r="BC14" s="627"/>
      <c r="BD14" s="627"/>
      <c r="BE14" s="627"/>
      <c r="BF14" s="628"/>
      <c r="BG14" s="629">
        <v>101146</v>
      </c>
      <c r="BH14" s="630"/>
      <c r="BI14" s="630"/>
      <c r="BJ14" s="630"/>
      <c r="BK14" s="630"/>
      <c r="BL14" s="630"/>
      <c r="BM14" s="630"/>
      <c r="BN14" s="631"/>
      <c r="BO14" s="632">
        <v>3.7</v>
      </c>
      <c r="BP14" s="632"/>
      <c r="BQ14" s="632"/>
      <c r="BR14" s="632"/>
      <c r="BS14" s="633" t="s">
        <v>126</v>
      </c>
      <c r="BT14" s="633"/>
      <c r="BU14" s="633"/>
      <c r="BV14" s="633"/>
      <c r="BW14" s="633"/>
      <c r="BX14" s="633"/>
      <c r="BY14" s="633"/>
      <c r="BZ14" s="633"/>
      <c r="CA14" s="633"/>
      <c r="CB14" s="637"/>
      <c r="CD14" s="644" t="s">
        <v>255</v>
      </c>
      <c r="CE14" s="645"/>
      <c r="CF14" s="645"/>
      <c r="CG14" s="645"/>
      <c r="CH14" s="645"/>
      <c r="CI14" s="645"/>
      <c r="CJ14" s="645"/>
      <c r="CK14" s="645"/>
      <c r="CL14" s="645"/>
      <c r="CM14" s="645"/>
      <c r="CN14" s="645"/>
      <c r="CO14" s="645"/>
      <c r="CP14" s="645"/>
      <c r="CQ14" s="646"/>
      <c r="CR14" s="629">
        <v>456653</v>
      </c>
      <c r="CS14" s="630"/>
      <c r="CT14" s="630"/>
      <c r="CU14" s="630"/>
      <c r="CV14" s="630"/>
      <c r="CW14" s="630"/>
      <c r="CX14" s="630"/>
      <c r="CY14" s="631"/>
      <c r="CZ14" s="632">
        <v>2</v>
      </c>
      <c r="DA14" s="632"/>
      <c r="DB14" s="632"/>
      <c r="DC14" s="632"/>
      <c r="DD14" s="638">
        <v>16669</v>
      </c>
      <c r="DE14" s="630"/>
      <c r="DF14" s="630"/>
      <c r="DG14" s="630"/>
      <c r="DH14" s="630"/>
      <c r="DI14" s="630"/>
      <c r="DJ14" s="630"/>
      <c r="DK14" s="630"/>
      <c r="DL14" s="630"/>
      <c r="DM14" s="630"/>
      <c r="DN14" s="630"/>
      <c r="DO14" s="630"/>
      <c r="DP14" s="631"/>
      <c r="DQ14" s="638">
        <v>412699</v>
      </c>
      <c r="DR14" s="630"/>
      <c r="DS14" s="630"/>
      <c r="DT14" s="630"/>
      <c r="DU14" s="630"/>
      <c r="DV14" s="630"/>
      <c r="DW14" s="630"/>
      <c r="DX14" s="630"/>
      <c r="DY14" s="630"/>
      <c r="DZ14" s="630"/>
      <c r="EA14" s="630"/>
      <c r="EB14" s="630"/>
      <c r="EC14" s="639"/>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126</v>
      </c>
      <c r="S15" s="630"/>
      <c r="T15" s="630"/>
      <c r="U15" s="630"/>
      <c r="V15" s="630"/>
      <c r="W15" s="630"/>
      <c r="X15" s="630"/>
      <c r="Y15" s="631"/>
      <c r="Z15" s="632" t="s">
        <v>126</v>
      </c>
      <c r="AA15" s="632"/>
      <c r="AB15" s="632"/>
      <c r="AC15" s="632"/>
      <c r="AD15" s="633" t="s">
        <v>126</v>
      </c>
      <c r="AE15" s="633"/>
      <c r="AF15" s="633"/>
      <c r="AG15" s="633"/>
      <c r="AH15" s="633"/>
      <c r="AI15" s="633"/>
      <c r="AJ15" s="633"/>
      <c r="AK15" s="633"/>
      <c r="AL15" s="634" t="s">
        <v>126</v>
      </c>
      <c r="AM15" s="635"/>
      <c r="AN15" s="635"/>
      <c r="AO15" s="636"/>
      <c r="AP15" s="626" t="s">
        <v>257</v>
      </c>
      <c r="AQ15" s="627"/>
      <c r="AR15" s="627"/>
      <c r="AS15" s="627"/>
      <c r="AT15" s="627"/>
      <c r="AU15" s="627"/>
      <c r="AV15" s="627"/>
      <c r="AW15" s="627"/>
      <c r="AX15" s="627"/>
      <c r="AY15" s="627"/>
      <c r="AZ15" s="627"/>
      <c r="BA15" s="627"/>
      <c r="BB15" s="627"/>
      <c r="BC15" s="627"/>
      <c r="BD15" s="627"/>
      <c r="BE15" s="627"/>
      <c r="BF15" s="628"/>
      <c r="BG15" s="629">
        <v>237094</v>
      </c>
      <c r="BH15" s="630"/>
      <c r="BI15" s="630"/>
      <c r="BJ15" s="630"/>
      <c r="BK15" s="630"/>
      <c r="BL15" s="630"/>
      <c r="BM15" s="630"/>
      <c r="BN15" s="631"/>
      <c r="BO15" s="632">
        <v>8.6</v>
      </c>
      <c r="BP15" s="632"/>
      <c r="BQ15" s="632"/>
      <c r="BR15" s="632"/>
      <c r="BS15" s="633" t="s">
        <v>126</v>
      </c>
      <c r="BT15" s="633"/>
      <c r="BU15" s="633"/>
      <c r="BV15" s="633"/>
      <c r="BW15" s="633"/>
      <c r="BX15" s="633"/>
      <c r="BY15" s="633"/>
      <c r="BZ15" s="633"/>
      <c r="CA15" s="633"/>
      <c r="CB15" s="637"/>
      <c r="CD15" s="644" t="s">
        <v>258</v>
      </c>
      <c r="CE15" s="645"/>
      <c r="CF15" s="645"/>
      <c r="CG15" s="645"/>
      <c r="CH15" s="645"/>
      <c r="CI15" s="645"/>
      <c r="CJ15" s="645"/>
      <c r="CK15" s="645"/>
      <c r="CL15" s="645"/>
      <c r="CM15" s="645"/>
      <c r="CN15" s="645"/>
      <c r="CO15" s="645"/>
      <c r="CP15" s="645"/>
      <c r="CQ15" s="646"/>
      <c r="CR15" s="629">
        <v>1763977</v>
      </c>
      <c r="CS15" s="630"/>
      <c r="CT15" s="630"/>
      <c r="CU15" s="630"/>
      <c r="CV15" s="630"/>
      <c r="CW15" s="630"/>
      <c r="CX15" s="630"/>
      <c r="CY15" s="631"/>
      <c r="CZ15" s="632">
        <v>7.9</v>
      </c>
      <c r="DA15" s="632"/>
      <c r="DB15" s="632"/>
      <c r="DC15" s="632"/>
      <c r="DD15" s="638">
        <v>362295</v>
      </c>
      <c r="DE15" s="630"/>
      <c r="DF15" s="630"/>
      <c r="DG15" s="630"/>
      <c r="DH15" s="630"/>
      <c r="DI15" s="630"/>
      <c r="DJ15" s="630"/>
      <c r="DK15" s="630"/>
      <c r="DL15" s="630"/>
      <c r="DM15" s="630"/>
      <c r="DN15" s="630"/>
      <c r="DO15" s="630"/>
      <c r="DP15" s="631"/>
      <c r="DQ15" s="638">
        <v>1010106</v>
      </c>
      <c r="DR15" s="630"/>
      <c r="DS15" s="630"/>
      <c r="DT15" s="630"/>
      <c r="DU15" s="630"/>
      <c r="DV15" s="630"/>
      <c r="DW15" s="630"/>
      <c r="DX15" s="630"/>
      <c r="DY15" s="630"/>
      <c r="DZ15" s="630"/>
      <c r="EA15" s="630"/>
      <c r="EB15" s="630"/>
      <c r="EC15" s="639"/>
    </row>
    <row r="16" spans="2:143" ht="11.25" customHeight="1" x14ac:dyDescent="0.15">
      <c r="B16" s="626" t="s">
        <v>259</v>
      </c>
      <c r="C16" s="627"/>
      <c r="D16" s="627"/>
      <c r="E16" s="627"/>
      <c r="F16" s="627"/>
      <c r="G16" s="627"/>
      <c r="H16" s="627"/>
      <c r="I16" s="627"/>
      <c r="J16" s="627"/>
      <c r="K16" s="627"/>
      <c r="L16" s="627"/>
      <c r="M16" s="627"/>
      <c r="N16" s="627"/>
      <c r="O16" s="627"/>
      <c r="P16" s="627"/>
      <c r="Q16" s="628"/>
      <c r="R16" s="629">
        <v>5806</v>
      </c>
      <c r="S16" s="630"/>
      <c r="T16" s="630"/>
      <c r="U16" s="630"/>
      <c r="V16" s="630"/>
      <c r="W16" s="630"/>
      <c r="X16" s="630"/>
      <c r="Y16" s="631"/>
      <c r="Z16" s="632">
        <v>0</v>
      </c>
      <c r="AA16" s="632"/>
      <c r="AB16" s="632"/>
      <c r="AC16" s="632"/>
      <c r="AD16" s="633">
        <v>5806</v>
      </c>
      <c r="AE16" s="633"/>
      <c r="AF16" s="633"/>
      <c r="AG16" s="633"/>
      <c r="AH16" s="633"/>
      <c r="AI16" s="633"/>
      <c r="AJ16" s="633"/>
      <c r="AK16" s="633"/>
      <c r="AL16" s="634">
        <v>0.1</v>
      </c>
      <c r="AM16" s="635"/>
      <c r="AN16" s="635"/>
      <c r="AO16" s="636"/>
      <c r="AP16" s="626" t="s">
        <v>260</v>
      </c>
      <c r="AQ16" s="627"/>
      <c r="AR16" s="627"/>
      <c r="AS16" s="627"/>
      <c r="AT16" s="627"/>
      <c r="AU16" s="627"/>
      <c r="AV16" s="627"/>
      <c r="AW16" s="627"/>
      <c r="AX16" s="627"/>
      <c r="AY16" s="627"/>
      <c r="AZ16" s="627"/>
      <c r="BA16" s="627"/>
      <c r="BB16" s="627"/>
      <c r="BC16" s="627"/>
      <c r="BD16" s="627"/>
      <c r="BE16" s="627"/>
      <c r="BF16" s="628"/>
      <c r="BG16" s="629" t="s">
        <v>126</v>
      </c>
      <c r="BH16" s="630"/>
      <c r="BI16" s="630"/>
      <c r="BJ16" s="630"/>
      <c r="BK16" s="630"/>
      <c r="BL16" s="630"/>
      <c r="BM16" s="630"/>
      <c r="BN16" s="631"/>
      <c r="BO16" s="632" t="s">
        <v>126</v>
      </c>
      <c r="BP16" s="632"/>
      <c r="BQ16" s="632"/>
      <c r="BR16" s="632"/>
      <c r="BS16" s="633" t="s">
        <v>126</v>
      </c>
      <c r="BT16" s="633"/>
      <c r="BU16" s="633"/>
      <c r="BV16" s="633"/>
      <c r="BW16" s="633"/>
      <c r="BX16" s="633"/>
      <c r="BY16" s="633"/>
      <c r="BZ16" s="633"/>
      <c r="CA16" s="633"/>
      <c r="CB16" s="637"/>
      <c r="CD16" s="644" t="s">
        <v>261</v>
      </c>
      <c r="CE16" s="645"/>
      <c r="CF16" s="645"/>
      <c r="CG16" s="645"/>
      <c r="CH16" s="645"/>
      <c r="CI16" s="645"/>
      <c r="CJ16" s="645"/>
      <c r="CK16" s="645"/>
      <c r="CL16" s="645"/>
      <c r="CM16" s="645"/>
      <c r="CN16" s="645"/>
      <c r="CO16" s="645"/>
      <c r="CP16" s="645"/>
      <c r="CQ16" s="646"/>
      <c r="CR16" s="629">
        <v>42434</v>
      </c>
      <c r="CS16" s="630"/>
      <c r="CT16" s="630"/>
      <c r="CU16" s="630"/>
      <c r="CV16" s="630"/>
      <c r="CW16" s="630"/>
      <c r="CX16" s="630"/>
      <c r="CY16" s="631"/>
      <c r="CZ16" s="632">
        <v>0.2</v>
      </c>
      <c r="DA16" s="632"/>
      <c r="DB16" s="632"/>
      <c r="DC16" s="632"/>
      <c r="DD16" s="638" t="s">
        <v>126</v>
      </c>
      <c r="DE16" s="630"/>
      <c r="DF16" s="630"/>
      <c r="DG16" s="630"/>
      <c r="DH16" s="630"/>
      <c r="DI16" s="630"/>
      <c r="DJ16" s="630"/>
      <c r="DK16" s="630"/>
      <c r="DL16" s="630"/>
      <c r="DM16" s="630"/>
      <c r="DN16" s="630"/>
      <c r="DO16" s="630"/>
      <c r="DP16" s="631"/>
      <c r="DQ16" s="638">
        <v>17536</v>
      </c>
      <c r="DR16" s="630"/>
      <c r="DS16" s="630"/>
      <c r="DT16" s="630"/>
      <c r="DU16" s="630"/>
      <c r="DV16" s="630"/>
      <c r="DW16" s="630"/>
      <c r="DX16" s="630"/>
      <c r="DY16" s="630"/>
      <c r="DZ16" s="630"/>
      <c r="EA16" s="630"/>
      <c r="EB16" s="630"/>
      <c r="EC16" s="639"/>
    </row>
    <row r="17" spans="2:133" ht="11.25" customHeight="1" x14ac:dyDescent="0.15">
      <c r="B17" s="626" t="s">
        <v>262</v>
      </c>
      <c r="C17" s="627"/>
      <c r="D17" s="627"/>
      <c r="E17" s="627"/>
      <c r="F17" s="627"/>
      <c r="G17" s="627"/>
      <c r="H17" s="627"/>
      <c r="I17" s="627"/>
      <c r="J17" s="627"/>
      <c r="K17" s="627"/>
      <c r="L17" s="627"/>
      <c r="M17" s="627"/>
      <c r="N17" s="627"/>
      <c r="O17" s="627"/>
      <c r="P17" s="627"/>
      <c r="Q17" s="628"/>
      <c r="R17" s="629">
        <v>25763</v>
      </c>
      <c r="S17" s="630"/>
      <c r="T17" s="630"/>
      <c r="U17" s="630"/>
      <c r="V17" s="630"/>
      <c r="W17" s="630"/>
      <c r="X17" s="630"/>
      <c r="Y17" s="631"/>
      <c r="Z17" s="632">
        <v>0.1</v>
      </c>
      <c r="AA17" s="632"/>
      <c r="AB17" s="632"/>
      <c r="AC17" s="632"/>
      <c r="AD17" s="633">
        <v>25763</v>
      </c>
      <c r="AE17" s="633"/>
      <c r="AF17" s="633"/>
      <c r="AG17" s="633"/>
      <c r="AH17" s="633"/>
      <c r="AI17" s="633"/>
      <c r="AJ17" s="633"/>
      <c r="AK17" s="633"/>
      <c r="AL17" s="634">
        <v>0.3</v>
      </c>
      <c r="AM17" s="635"/>
      <c r="AN17" s="635"/>
      <c r="AO17" s="636"/>
      <c r="AP17" s="626" t="s">
        <v>263</v>
      </c>
      <c r="AQ17" s="627"/>
      <c r="AR17" s="627"/>
      <c r="AS17" s="627"/>
      <c r="AT17" s="627"/>
      <c r="AU17" s="627"/>
      <c r="AV17" s="627"/>
      <c r="AW17" s="627"/>
      <c r="AX17" s="627"/>
      <c r="AY17" s="627"/>
      <c r="AZ17" s="627"/>
      <c r="BA17" s="627"/>
      <c r="BB17" s="627"/>
      <c r="BC17" s="627"/>
      <c r="BD17" s="627"/>
      <c r="BE17" s="627"/>
      <c r="BF17" s="628"/>
      <c r="BG17" s="629" t="s">
        <v>126</v>
      </c>
      <c r="BH17" s="630"/>
      <c r="BI17" s="630"/>
      <c r="BJ17" s="630"/>
      <c r="BK17" s="630"/>
      <c r="BL17" s="630"/>
      <c r="BM17" s="630"/>
      <c r="BN17" s="631"/>
      <c r="BO17" s="632" t="s">
        <v>126</v>
      </c>
      <c r="BP17" s="632"/>
      <c r="BQ17" s="632"/>
      <c r="BR17" s="632"/>
      <c r="BS17" s="633" t="s">
        <v>126</v>
      </c>
      <c r="BT17" s="633"/>
      <c r="BU17" s="633"/>
      <c r="BV17" s="633"/>
      <c r="BW17" s="633"/>
      <c r="BX17" s="633"/>
      <c r="BY17" s="633"/>
      <c r="BZ17" s="633"/>
      <c r="CA17" s="633"/>
      <c r="CB17" s="637"/>
      <c r="CD17" s="644" t="s">
        <v>264</v>
      </c>
      <c r="CE17" s="645"/>
      <c r="CF17" s="645"/>
      <c r="CG17" s="645"/>
      <c r="CH17" s="645"/>
      <c r="CI17" s="645"/>
      <c r="CJ17" s="645"/>
      <c r="CK17" s="645"/>
      <c r="CL17" s="645"/>
      <c r="CM17" s="645"/>
      <c r="CN17" s="645"/>
      <c r="CO17" s="645"/>
      <c r="CP17" s="645"/>
      <c r="CQ17" s="646"/>
      <c r="CR17" s="629">
        <v>1694509</v>
      </c>
      <c r="CS17" s="630"/>
      <c r="CT17" s="630"/>
      <c r="CU17" s="630"/>
      <c r="CV17" s="630"/>
      <c r="CW17" s="630"/>
      <c r="CX17" s="630"/>
      <c r="CY17" s="631"/>
      <c r="CZ17" s="632">
        <v>7.6</v>
      </c>
      <c r="DA17" s="632"/>
      <c r="DB17" s="632"/>
      <c r="DC17" s="632"/>
      <c r="DD17" s="638" t="s">
        <v>126</v>
      </c>
      <c r="DE17" s="630"/>
      <c r="DF17" s="630"/>
      <c r="DG17" s="630"/>
      <c r="DH17" s="630"/>
      <c r="DI17" s="630"/>
      <c r="DJ17" s="630"/>
      <c r="DK17" s="630"/>
      <c r="DL17" s="630"/>
      <c r="DM17" s="630"/>
      <c r="DN17" s="630"/>
      <c r="DO17" s="630"/>
      <c r="DP17" s="631"/>
      <c r="DQ17" s="638">
        <v>1561376</v>
      </c>
      <c r="DR17" s="630"/>
      <c r="DS17" s="630"/>
      <c r="DT17" s="630"/>
      <c r="DU17" s="630"/>
      <c r="DV17" s="630"/>
      <c r="DW17" s="630"/>
      <c r="DX17" s="630"/>
      <c r="DY17" s="630"/>
      <c r="DZ17" s="630"/>
      <c r="EA17" s="630"/>
      <c r="EB17" s="630"/>
      <c r="EC17" s="639"/>
    </row>
    <row r="18" spans="2:133" ht="11.25" customHeight="1" x14ac:dyDescent="0.15">
      <c r="B18" s="626" t="s">
        <v>265</v>
      </c>
      <c r="C18" s="627"/>
      <c r="D18" s="627"/>
      <c r="E18" s="627"/>
      <c r="F18" s="627"/>
      <c r="G18" s="627"/>
      <c r="H18" s="627"/>
      <c r="I18" s="627"/>
      <c r="J18" s="627"/>
      <c r="K18" s="627"/>
      <c r="L18" s="627"/>
      <c r="M18" s="627"/>
      <c r="N18" s="627"/>
      <c r="O18" s="627"/>
      <c r="P18" s="627"/>
      <c r="Q18" s="628"/>
      <c r="R18" s="629">
        <v>65662</v>
      </c>
      <c r="S18" s="630"/>
      <c r="T18" s="630"/>
      <c r="U18" s="630"/>
      <c r="V18" s="630"/>
      <c r="W18" s="630"/>
      <c r="X18" s="630"/>
      <c r="Y18" s="631"/>
      <c r="Z18" s="632">
        <v>0.3</v>
      </c>
      <c r="AA18" s="632"/>
      <c r="AB18" s="632"/>
      <c r="AC18" s="632"/>
      <c r="AD18" s="633">
        <v>65662</v>
      </c>
      <c r="AE18" s="633"/>
      <c r="AF18" s="633"/>
      <c r="AG18" s="633"/>
      <c r="AH18" s="633"/>
      <c r="AI18" s="633"/>
      <c r="AJ18" s="633"/>
      <c r="AK18" s="633"/>
      <c r="AL18" s="634">
        <v>0.80000001192092896</v>
      </c>
      <c r="AM18" s="635"/>
      <c r="AN18" s="635"/>
      <c r="AO18" s="636"/>
      <c r="AP18" s="626" t="s">
        <v>266</v>
      </c>
      <c r="AQ18" s="627"/>
      <c r="AR18" s="627"/>
      <c r="AS18" s="627"/>
      <c r="AT18" s="627"/>
      <c r="AU18" s="627"/>
      <c r="AV18" s="627"/>
      <c r="AW18" s="627"/>
      <c r="AX18" s="627"/>
      <c r="AY18" s="627"/>
      <c r="AZ18" s="627"/>
      <c r="BA18" s="627"/>
      <c r="BB18" s="627"/>
      <c r="BC18" s="627"/>
      <c r="BD18" s="627"/>
      <c r="BE18" s="627"/>
      <c r="BF18" s="628"/>
      <c r="BG18" s="629" t="s">
        <v>126</v>
      </c>
      <c r="BH18" s="630"/>
      <c r="BI18" s="630"/>
      <c r="BJ18" s="630"/>
      <c r="BK18" s="630"/>
      <c r="BL18" s="630"/>
      <c r="BM18" s="630"/>
      <c r="BN18" s="631"/>
      <c r="BO18" s="632" t="s">
        <v>126</v>
      </c>
      <c r="BP18" s="632"/>
      <c r="BQ18" s="632"/>
      <c r="BR18" s="632"/>
      <c r="BS18" s="633" t="s">
        <v>126</v>
      </c>
      <c r="BT18" s="633"/>
      <c r="BU18" s="633"/>
      <c r="BV18" s="633"/>
      <c r="BW18" s="633"/>
      <c r="BX18" s="633"/>
      <c r="BY18" s="633"/>
      <c r="BZ18" s="633"/>
      <c r="CA18" s="633"/>
      <c r="CB18" s="637"/>
      <c r="CD18" s="644" t="s">
        <v>267</v>
      </c>
      <c r="CE18" s="645"/>
      <c r="CF18" s="645"/>
      <c r="CG18" s="645"/>
      <c r="CH18" s="645"/>
      <c r="CI18" s="645"/>
      <c r="CJ18" s="645"/>
      <c r="CK18" s="645"/>
      <c r="CL18" s="645"/>
      <c r="CM18" s="645"/>
      <c r="CN18" s="645"/>
      <c r="CO18" s="645"/>
      <c r="CP18" s="645"/>
      <c r="CQ18" s="646"/>
      <c r="CR18" s="629" t="s">
        <v>126</v>
      </c>
      <c r="CS18" s="630"/>
      <c r="CT18" s="630"/>
      <c r="CU18" s="630"/>
      <c r="CV18" s="630"/>
      <c r="CW18" s="630"/>
      <c r="CX18" s="630"/>
      <c r="CY18" s="631"/>
      <c r="CZ18" s="632" t="s">
        <v>126</v>
      </c>
      <c r="DA18" s="632"/>
      <c r="DB18" s="632"/>
      <c r="DC18" s="632"/>
      <c r="DD18" s="638" t="s">
        <v>126</v>
      </c>
      <c r="DE18" s="630"/>
      <c r="DF18" s="630"/>
      <c r="DG18" s="630"/>
      <c r="DH18" s="630"/>
      <c r="DI18" s="630"/>
      <c r="DJ18" s="630"/>
      <c r="DK18" s="630"/>
      <c r="DL18" s="630"/>
      <c r="DM18" s="630"/>
      <c r="DN18" s="630"/>
      <c r="DO18" s="630"/>
      <c r="DP18" s="631"/>
      <c r="DQ18" s="638" t="s">
        <v>126</v>
      </c>
      <c r="DR18" s="630"/>
      <c r="DS18" s="630"/>
      <c r="DT18" s="630"/>
      <c r="DU18" s="630"/>
      <c r="DV18" s="630"/>
      <c r="DW18" s="630"/>
      <c r="DX18" s="630"/>
      <c r="DY18" s="630"/>
      <c r="DZ18" s="630"/>
      <c r="EA18" s="630"/>
      <c r="EB18" s="630"/>
      <c r="EC18" s="639"/>
    </row>
    <row r="19" spans="2:133" ht="11.25" customHeight="1" x14ac:dyDescent="0.15">
      <c r="B19" s="626" t="s">
        <v>268</v>
      </c>
      <c r="C19" s="627"/>
      <c r="D19" s="627"/>
      <c r="E19" s="627"/>
      <c r="F19" s="627"/>
      <c r="G19" s="627"/>
      <c r="H19" s="627"/>
      <c r="I19" s="627"/>
      <c r="J19" s="627"/>
      <c r="K19" s="627"/>
      <c r="L19" s="627"/>
      <c r="M19" s="627"/>
      <c r="N19" s="627"/>
      <c r="O19" s="627"/>
      <c r="P19" s="627"/>
      <c r="Q19" s="628"/>
      <c r="R19" s="629">
        <v>30798</v>
      </c>
      <c r="S19" s="630"/>
      <c r="T19" s="630"/>
      <c r="U19" s="630"/>
      <c r="V19" s="630"/>
      <c r="W19" s="630"/>
      <c r="X19" s="630"/>
      <c r="Y19" s="631"/>
      <c r="Z19" s="632">
        <v>0.1</v>
      </c>
      <c r="AA19" s="632"/>
      <c r="AB19" s="632"/>
      <c r="AC19" s="632"/>
      <c r="AD19" s="633">
        <v>30798</v>
      </c>
      <c r="AE19" s="633"/>
      <c r="AF19" s="633"/>
      <c r="AG19" s="633"/>
      <c r="AH19" s="633"/>
      <c r="AI19" s="633"/>
      <c r="AJ19" s="633"/>
      <c r="AK19" s="633"/>
      <c r="AL19" s="634">
        <v>0.4</v>
      </c>
      <c r="AM19" s="635"/>
      <c r="AN19" s="635"/>
      <c r="AO19" s="636"/>
      <c r="AP19" s="626" t="s">
        <v>269</v>
      </c>
      <c r="AQ19" s="627"/>
      <c r="AR19" s="627"/>
      <c r="AS19" s="627"/>
      <c r="AT19" s="627"/>
      <c r="AU19" s="627"/>
      <c r="AV19" s="627"/>
      <c r="AW19" s="627"/>
      <c r="AX19" s="627"/>
      <c r="AY19" s="627"/>
      <c r="AZ19" s="627"/>
      <c r="BA19" s="627"/>
      <c r="BB19" s="627"/>
      <c r="BC19" s="627"/>
      <c r="BD19" s="627"/>
      <c r="BE19" s="627"/>
      <c r="BF19" s="628"/>
      <c r="BG19" s="629" t="s">
        <v>126</v>
      </c>
      <c r="BH19" s="630"/>
      <c r="BI19" s="630"/>
      <c r="BJ19" s="630"/>
      <c r="BK19" s="630"/>
      <c r="BL19" s="630"/>
      <c r="BM19" s="630"/>
      <c r="BN19" s="631"/>
      <c r="BO19" s="632" t="s">
        <v>126</v>
      </c>
      <c r="BP19" s="632"/>
      <c r="BQ19" s="632"/>
      <c r="BR19" s="632"/>
      <c r="BS19" s="633" t="s">
        <v>126</v>
      </c>
      <c r="BT19" s="633"/>
      <c r="BU19" s="633"/>
      <c r="BV19" s="633"/>
      <c r="BW19" s="633"/>
      <c r="BX19" s="633"/>
      <c r="BY19" s="633"/>
      <c r="BZ19" s="633"/>
      <c r="CA19" s="633"/>
      <c r="CB19" s="637"/>
      <c r="CD19" s="644" t="s">
        <v>270</v>
      </c>
      <c r="CE19" s="645"/>
      <c r="CF19" s="645"/>
      <c r="CG19" s="645"/>
      <c r="CH19" s="645"/>
      <c r="CI19" s="645"/>
      <c r="CJ19" s="645"/>
      <c r="CK19" s="645"/>
      <c r="CL19" s="645"/>
      <c r="CM19" s="645"/>
      <c r="CN19" s="645"/>
      <c r="CO19" s="645"/>
      <c r="CP19" s="645"/>
      <c r="CQ19" s="646"/>
      <c r="CR19" s="629" t="s">
        <v>126</v>
      </c>
      <c r="CS19" s="630"/>
      <c r="CT19" s="630"/>
      <c r="CU19" s="630"/>
      <c r="CV19" s="630"/>
      <c r="CW19" s="630"/>
      <c r="CX19" s="630"/>
      <c r="CY19" s="631"/>
      <c r="CZ19" s="632" t="s">
        <v>126</v>
      </c>
      <c r="DA19" s="632"/>
      <c r="DB19" s="632"/>
      <c r="DC19" s="632"/>
      <c r="DD19" s="638" t="s">
        <v>126</v>
      </c>
      <c r="DE19" s="630"/>
      <c r="DF19" s="630"/>
      <c r="DG19" s="630"/>
      <c r="DH19" s="630"/>
      <c r="DI19" s="630"/>
      <c r="DJ19" s="630"/>
      <c r="DK19" s="630"/>
      <c r="DL19" s="630"/>
      <c r="DM19" s="630"/>
      <c r="DN19" s="630"/>
      <c r="DO19" s="630"/>
      <c r="DP19" s="631"/>
      <c r="DQ19" s="638" t="s">
        <v>126</v>
      </c>
      <c r="DR19" s="630"/>
      <c r="DS19" s="630"/>
      <c r="DT19" s="630"/>
      <c r="DU19" s="630"/>
      <c r="DV19" s="630"/>
      <c r="DW19" s="630"/>
      <c r="DX19" s="630"/>
      <c r="DY19" s="630"/>
      <c r="DZ19" s="630"/>
      <c r="EA19" s="630"/>
      <c r="EB19" s="630"/>
      <c r="EC19" s="639"/>
    </row>
    <row r="20" spans="2:133" ht="11.25" customHeight="1" x14ac:dyDescent="0.15">
      <c r="B20" s="626" t="s">
        <v>271</v>
      </c>
      <c r="C20" s="627"/>
      <c r="D20" s="627"/>
      <c r="E20" s="627"/>
      <c r="F20" s="627"/>
      <c r="G20" s="627"/>
      <c r="H20" s="627"/>
      <c r="I20" s="627"/>
      <c r="J20" s="627"/>
      <c r="K20" s="627"/>
      <c r="L20" s="627"/>
      <c r="M20" s="627"/>
      <c r="N20" s="627"/>
      <c r="O20" s="627"/>
      <c r="P20" s="627"/>
      <c r="Q20" s="628"/>
      <c r="R20" s="629">
        <v>1909</v>
      </c>
      <c r="S20" s="630"/>
      <c r="T20" s="630"/>
      <c r="U20" s="630"/>
      <c r="V20" s="630"/>
      <c r="W20" s="630"/>
      <c r="X20" s="630"/>
      <c r="Y20" s="631"/>
      <c r="Z20" s="632">
        <v>0</v>
      </c>
      <c r="AA20" s="632"/>
      <c r="AB20" s="632"/>
      <c r="AC20" s="632"/>
      <c r="AD20" s="633">
        <v>1909</v>
      </c>
      <c r="AE20" s="633"/>
      <c r="AF20" s="633"/>
      <c r="AG20" s="633"/>
      <c r="AH20" s="633"/>
      <c r="AI20" s="633"/>
      <c r="AJ20" s="633"/>
      <c r="AK20" s="633"/>
      <c r="AL20" s="634">
        <v>0</v>
      </c>
      <c r="AM20" s="635"/>
      <c r="AN20" s="635"/>
      <c r="AO20" s="636"/>
      <c r="AP20" s="626" t="s">
        <v>272</v>
      </c>
      <c r="AQ20" s="627"/>
      <c r="AR20" s="627"/>
      <c r="AS20" s="627"/>
      <c r="AT20" s="627"/>
      <c r="AU20" s="627"/>
      <c r="AV20" s="627"/>
      <c r="AW20" s="627"/>
      <c r="AX20" s="627"/>
      <c r="AY20" s="627"/>
      <c r="AZ20" s="627"/>
      <c r="BA20" s="627"/>
      <c r="BB20" s="627"/>
      <c r="BC20" s="627"/>
      <c r="BD20" s="627"/>
      <c r="BE20" s="627"/>
      <c r="BF20" s="628"/>
      <c r="BG20" s="629" t="s">
        <v>126</v>
      </c>
      <c r="BH20" s="630"/>
      <c r="BI20" s="630"/>
      <c r="BJ20" s="630"/>
      <c r="BK20" s="630"/>
      <c r="BL20" s="630"/>
      <c r="BM20" s="630"/>
      <c r="BN20" s="631"/>
      <c r="BO20" s="632" t="s">
        <v>126</v>
      </c>
      <c r="BP20" s="632"/>
      <c r="BQ20" s="632"/>
      <c r="BR20" s="632"/>
      <c r="BS20" s="633" t="s">
        <v>126</v>
      </c>
      <c r="BT20" s="633"/>
      <c r="BU20" s="633"/>
      <c r="BV20" s="633"/>
      <c r="BW20" s="633"/>
      <c r="BX20" s="633"/>
      <c r="BY20" s="633"/>
      <c r="BZ20" s="633"/>
      <c r="CA20" s="633"/>
      <c r="CB20" s="637"/>
      <c r="CD20" s="644" t="s">
        <v>273</v>
      </c>
      <c r="CE20" s="645"/>
      <c r="CF20" s="645"/>
      <c r="CG20" s="645"/>
      <c r="CH20" s="645"/>
      <c r="CI20" s="645"/>
      <c r="CJ20" s="645"/>
      <c r="CK20" s="645"/>
      <c r="CL20" s="645"/>
      <c r="CM20" s="645"/>
      <c r="CN20" s="645"/>
      <c r="CO20" s="645"/>
      <c r="CP20" s="645"/>
      <c r="CQ20" s="646"/>
      <c r="CR20" s="629">
        <v>22381213</v>
      </c>
      <c r="CS20" s="630"/>
      <c r="CT20" s="630"/>
      <c r="CU20" s="630"/>
      <c r="CV20" s="630"/>
      <c r="CW20" s="630"/>
      <c r="CX20" s="630"/>
      <c r="CY20" s="631"/>
      <c r="CZ20" s="632">
        <v>100</v>
      </c>
      <c r="DA20" s="632"/>
      <c r="DB20" s="632"/>
      <c r="DC20" s="632"/>
      <c r="DD20" s="638">
        <v>4113526</v>
      </c>
      <c r="DE20" s="630"/>
      <c r="DF20" s="630"/>
      <c r="DG20" s="630"/>
      <c r="DH20" s="630"/>
      <c r="DI20" s="630"/>
      <c r="DJ20" s="630"/>
      <c r="DK20" s="630"/>
      <c r="DL20" s="630"/>
      <c r="DM20" s="630"/>
      <c r="DN20" s="630"/>
      <c r="DO20" s="630"/>
      <c r="DP20" s="631"/>
      <c r="DQ20" s="638">
        <v>9395974</v>
      </c>
      <c r="DR20" s="630"/>
      <c r="DS20" s="630"/>
      <c r="DT20" s="630"/>
      <c r="DU20" s="630"/>
      <c r="DV20" s="630"/>
      <c r="DW20" s="630"/>
      <c r="DX20" s="630"/>
      <c r="DY20" s="630"/>
      <c r="DZ20" s="630"/>
      <c r="EA20" s="630"/>
      <c r="EB20" s="630"/>
      <c r="EC20" s="639"/>
    </row>
    <row r="21" spans="2:133" ht="11.25" customHeight="1" x14ac:dyDescent="0.15">
      <c r="B21" s="626" t="s">
        <v>274</v>
      </c>
      <c r="C21" s="627"/>
      <c r="D21" s="627"/>
      <c r="E21" s="627"/>
      <c r="F21" s="627"/>
      <c r="G21" s="627"/>
      <c r="H21" s="627"/>
      <c r="I21" s="627"/>
      <c r="J21" s="627"/>
      <c r="K21" s="627"/>
      <c r="L21" s="627"/>
      <c r="M21" s="627"/>
      <c r="N21" s="627"/>
      <c r="O21" s="627"/>
      <c r="P21" s="627"/>
      <c r="Q21" s="628"/>
      <c r="R21" s="629">
        <v>1321</v>
      </c>
      <c r="S21" s="630"/>
      <c r="T21" s="630"/>
      <c r="U21" s="630"/>
      <c r="V21" s="630"/>
      <c r="W21" s="630"/>
      <c r="X21" s="630"/>
      <c r="Y21" s="631"/>
      <c r="Z21" s="632">
        <v>0</v>
      </c>
      <c r="AA21" s="632"/>
      <c r="AB21" s="632"/>
      <c r="AC21" s="632"/>
      <c r="AD21" s="633">
        <v>1321</v>
      </c>
      <c r="AE21" s="633"/>
      <c r="AF21" s="633"/>
      <c r="AG21" s="633"/>
      <c r="AH21" s="633"/>
      <c r="AI21" s="633"/>
      <c r="AJ21" s="633"/>
      <c r="AK21" s="633"/>
      <c r="AL21" s="634">
        <v>0</v>
      </c>
      <c r="AM21" s="635"/>
      <c r="AN21" s="635"/>
      <c r="AO21" s="636"/>
      <c r="AP21" s="648" t="s">
        <v>275</v>
      </c>
      <c r="AQ21" s="649"/>
      <c r="AR21" s="649"/>
      <c r="AS21" s="649"/>
      <c r="AT21" s="649"/>
      <c r="AU21" s="649"/>
      <c r="AV21" s="649"/>
      <c r="AW21" s="649"/>
      <c r="AX21" s="649"/>
      <c r="AY21" s="649"/>
      <c r="AZ21" s="649"/>
      <c r="BA21" s="649"/>
      <c r="BB21" s="649"/>
      <c r="BC21" s="649"/>
      <c r="BD21" s="649"/>
      <c r="BE21" s="649"/>
      <c r="BF21" s="650"/>
      <c r="BG21" s="629" t="s">
        <v>126</v>
      </c>
      <c r="BH21" s="630"/>
      <c r="BI21" s="630"/>
      <c r="BJ21" s="630"/>
      <c r="BK21" s="630"/>
      <c r="BL21" s="630"/>
      <c r="BM21" s="630"/>
      <c r="BN21" s="631"/>
      <c r="BO21" s="632" t="s">
        <v>126</v>
      </c>
      <c r="BP21" s="632"/>
      <c r="BQ21" s="632"/>
      <c r="BR21" s="632"/>
      <c r="BS21" s="633" t="s">
        <v>126</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276</v>
      </c>
      <c r="C22" s="655"/>
      <c r="D22" s="655"/>
      <c r="E22" s="655"/>
      <c r="F22" s="655"/>
      <c r="G22" s="655"/>
      <c r="H22" s="655"/>
      <c r="I22" s="655"/>
      <c r="J22" s="655"/>
      <c r="K22" s="655"/>
      <c r="L22" s="655"/>
      <c r="M22" s="655"/>
      <c r="N22" s="655"/>
      <c r="O22" s="655"/>
      <c r="P22" s="655"/>
      <c r="Q22" s="656"/>
      <c r="R22" s="629">
        <v>31634</v>
      </c>
      <c r="S22" s="630"/>
      <c r="T22" s="630"/>
      <c r="U22" s="630"/>
      <c r="V22" s="630"/>
      <c r="W22" s="630"/>
      <c r="X22" s="630"/>
      <c r="Y22" s="631"/>
      <c r="Z22" s="632">
        <v>0.1</v>
      </c>
      <c r="AA22" s="632"/>
      <c r="AB22" s="632"/>
      <c r="AC22" s="632"/>
      <c r="AD22" s="633">
        <v>31634</v>
      </c>
      <c r="AE22" s="633"/>
      <c r="AF22" s="633"/>
      <c r="AG22" s="633"/>
      <c r="AH22" s="633"/>
      <c r="AI22" s="633"/>
      <c r="AJ22" s="633"/>
      <c r="AK22" s="633"/>
      <c r="AL22" s="634">
        <v>0.40000000596046448</v>
      </c>
      <c r="AM22" s="635"/>
      <c r="AN22" s="635"/>
      <c r="AO22" s="636"/>
      <c r="AP22" s="648" t="s">
        <v>277</v>
      </c>
      <c r="AQ22" s="649"/>
      <c r="AR22" s="649"/>
      <c r="AS22" s="649"/>
      <c r="AT22" s="649"/>
      <c r="AU22" s="649"/>
      <c r="AV22" s="649"/>
      <c r="AW22" s="649"/>
      <c r="AX22" s="649"/>
      <c r="AY22" s="649"/>
      <c r="AZ22" s="649"/>
      <c r="BA22" s="649"/>
      <c r="BB22" s="649"/>
      <c r="BC22" s="649"/>
      <c r="BD22" s="649"/>
      <c r="BE22" s="649"/>
      <c r="BF22" s="650"/>
      <c r="BG22" s="629" t="s">
        <v>126</v>
      </c>
      <c r="BH22" s="630"/>
      <c r="BI22" s="630"/>
      <c r="BJ22" s="630"/>
      <c r="BK22" s="630"/>
      <c r="BL22" s="630"/>
      <c r="BM22" s="630"/>
      <c r="BN22" s="631"/>
      <c r="BO22" s="632" t="s">
        <v>126</v>
      </c>
      <c r="BP22" s="632"/>
      <c r="BQ22" s="632"/>
      <c r="BR22" s="632"/>
      <c r="BS22" s="633" t="s">
        <v>126</v>
      </c>
      <c r="BT22" s="633"/>
      <c r="BU22" s="633"/>
      <c r="BV22" s="633"/>
      <c r="BW22" s="633"/>
      <c r="BX22" s="633"/>
      <c r="BY22" s="633"/>
      <c r="BZ22" s="633"/>
      <c r="CA22" s="633"/>
      <c r="CB22" s="637"/>
      <c r="CD22" s="611" t="s">
        <v>278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279</v>
      </c>
      <c r="C23" s="627"/>
      <c r="D23" s="627"/>
      <c r="E23" s="627"/>
      <c r="F23" s="627"/>
      <c r="G23" s="627"/>
      <c r="H23" s="627"/>
      <c r="I23" s="627"/>
      <c r="J23" s="627"/>
      <c r="K23" s="627"/>
      <c r="L23" s="627"/>
      <c r="M23" s="627"/>
      <c r="N23" s="627"/>
      <c r="O23" s="627"/>
      <c r="P23" s="627"/>
      <c r="Q23" s="628"/>
      <c r="R23" s="629">
        <v>4320287</v>
      </c>
      <c r="S23" s="630"/>
      <c r="T23" s="630"/>
      <c r="U23" s="630"/>
      <c r="V23" s="630"/>
      <c r="W23" s="630"/>
      <c r="X23" s="630"/>
      <c r="Y23" s="631"/>
      <c r="Z23" s="632">
        <v>18.7</v>
      </c>
      <c r="AA23" s="632"/>
      <c r="AB23" s="632"/>
      <c r="AC23" s="632"/>
      <c r="AD23" s="633">
        <v>4117101</v>
      </c>
      <c r="AE23" s="633"/>
      <c r="AF23" s="633"/>
      <c r="AG23" s="633"/>
      <c r="AH23" s="633"/>
      <c r="AI23" s="633"/>
      <c r="AJ23" s="633"/>
      <c r="AK23" s="633"/>
      <c r="AL23" s="634">
        <v>53.3</v>
      </c>
      <c r="AM23" s="635"/>
      <c r="AN23" s="635"/>
      <c r="AO23" s="636"/>
      <c r="AP23" s="648" t="s">
        <v>280</v>
      </c>
      <c r="AQ23" s="649"/>
      <c r="AR23" s="649"/>
      <c r="AS23" s="649"/>
      <c r="AT23" s="649"/>
      <c r="AU23" s="649"/>
      <c r="AV23" s="649"/>
      <c r="AW23" s="649"/>
      <c r="AX23" s="649"/>
      <c r="AY23" s="649"/>
      <c r="AZ23" s="649"/>
      <c r="BA23" s="649"/>
      <c r="BB23" s="649"/>
      <c r="BC23" s="649"/>
      <c r="BD23" s="649"/>
      <c r="BE23" s="649"/>
      <c r="BF23" s="650"/>
      <c r="BG23" s="629" t="s">
        <v>126</v>
      </c>
      <c r="BH23" s="630"/>
      <c r="BI23" s="630"/>
      <c r="BJ23" s="630"/>
      <c r="BK23" s="630"/>
      <c r="BL23" s="630"/>
      <c r="BM23" s="630"/>
      <c r="BN23" s="631"/>
      <c r="BO23" s="632" t="s">
        <v>126</v>
      </c>
      <c r="BP23" s="632"/>
      <c r="BQ23" s="632"/>
      <c r="BR23" s="632"/>
      <c r="BS23" s="633" t="s">
        <v>126</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281</v>
      </c>
      <c r="CS23" s="612"/>
      <c r="CT23" s="612"/>
      <c r="CU23" s="612"/>
      <c r="CV23" s="612"/>
      <c r="CW23" s="612"/>
      <c r="CX23" s="612"/>
      <c r="CY23" s="613"/>
      <c r="CZ23" s="611" t="s">
        <v>282</v>
      </c>
      <c r="DA23" s="612"/>
      <c r="DB23" s="612"/>
      <c r="DC23" s="613"/>
      <c r="DD23" s="611" t="s">
        <v>283</v>
      </c>
      <c r="DE23" s="612"/>
      <c r="DF23" s="612"/>
      <c r="DG23" s="612"/>
      <c r="DH23" s="612"/>
      <c r="DI23" s="612"/>
      <c r="DJ23" s="612"/>
      <c r="DK23" s="613"/>
      <c r="DL23" s="663" t="s">
        <v>284</v>
      </c>
      <c r="DM23" s="664"/>
      <c r="DN23" s="664"/>
      <c r="DO23" s="664"/>
      <c r="DP23" s="664"/>
      <c r="DQ23" s="664"/>
      <c r="DR23" s="664"/>
      <c r="DS23" s="664"/>
      <c r="DT23" s="664"/>
      <c r="DU23" s="664"/>
      <c r="DV23" s="665"/>
      <c r="DW23" s="611" t="s">
        <v>285</v>
      </c>
      <c r="DX23" s="612"/>
      <c r="DY23" s="612"/>
      <c r="DZ23" s="612"/>
      <c r="EA23" s="612"/>
      <c r="EB23" s="612"/>
      <c r="EC23" s="613"/>
    </row>
    <row r="24" spans="2:133" ht="11.25" customHeight="1" x14ac:dyDescent="0.15">
      <c r="B24" s="626" t="s">
        <v>286</v>
      </c>
      <c r="C24" s="627"/>
      <c r="D24" s="627"/>
      <c r="E24" s="627"/>
      <c r="F24" s="627"/>
      <c r="G24" s="627"/>
      <c r="H24" s="627"/>
      <c r="I24" s="627"/>
      <c r="J24" s="627"/>
      <c r="K24" s="627"/>
      <c r="L24" s="627"/>
      <c r="M24" s="627"/>
      <c r="N24" s="627"/>
      <c r="O24" s="627"/>
      <c r="P24" s="627"/>
      <c r="Q24" s="628"/>
      <c r="R24" s="629">
        <v>4117101</v>
      </c>
      <c r="S24" s="630"/>
      <c r="T24" s="630"/>
      <c r="U24" s="630"/>
      <c r="V24" s="630"/>
      <c r="W24" s="630"/>
      <c r="X24" s="630"/>
      <c r="Y24" s="631"/>
      <c r="Z24" s="632">
        <v>17.8</v>
      </c>
      <c r="AA24" s="632"/>
      <c r="AB24" s="632"/>
      <c r="AC24" s="632"/>
      <c r="AD24" s="633">
        <v>4117101</v>
      </c>
      <c r="AE24" s="633"/>
      <c r="AF24" s="633"/>
      <c r="AG24" s="633"/>
      <c r="AH24" s="633"/>
      <c r="AI24" s="633"/>
      <c r="AJ24" s="633"/>
      <c r="AK24" s="633"/>
      <c r="AL24" s="634">
        <v>53.3</v>
      </c>
      <c r="AM24" s="635"/>
      <c r="AN24" s="635"/>
      <c r="AO24" s="636"/>
      <c r="AP24" s="648" t="s">
        <v>287</v>
      </c>
      <c r="AQ24" s="649"/>
      <c r="AR24" s="649"/>
      <c r="AS24" s="649"/>
      <c r="AT24" s="649"/>
      <c r="AU24" s="649"/>
      <c r="AV24" s="649"/>
      <c r="AW24" s="649"/>
      <c r="AX24" s="649"/>
      <c r="AY24" s="649"/>
      <c r="AZ24" s="649"/>
      <c r="BA24" s="649"/>
      <c r="BB24" s="649"/>
      <c r="BC24" s="649"/>
      <c r="BD24" s="649"/>
      <c r="BE24" s="649"/>
      <c r="BF24" s="650"/>
      <c r="BG24" s="629" t="s">
        <v>126</v>
      </c>
      <c r="BH24" s="630"/>
      <c r="BI24" s="630"/>
      <c r="BJ24" s="630"/>
      <c r="BK24" s="630"/>
      <c r="BL24" s="630"/>
      <c r="BM24" s="630"/>
      <c r="BN24" s="631"/>
      <c r="BO24" s="632" t="s">
        <v>126</v>
      </c>
      <c r="BP24" s="632"/>
      <c r="BQ24" s="632"/>
      <c r="BR24" s="632"/>
      <c r="BS24" s="633" t="s">
        <v>126</v>
      </c>
      <c r="BT24" s="633"/>
      <c r="BU24" s="633"/>
      <c r="BV24" s="633"/>
      <c r="BW24" s="633"/>
      <c r="BX24" s="633"/>
      <c r="BY24" s="633"/>
      <c r="BZ24" s="633"/>
      <c r="CA24" s="633"/>
      <c r="CB24" s="637"/>
      <c r="CD24" s="640" t="s">
        <v>288</v>
      </c>
      <c r="CE24" s="641"/>
      <c r="CF24" s="641"/>
      <c r="CG24" s="641"/>
      <c r="CH24" s="641"/>
      <c r="CI24" s="641"/>
      <c r="CJ24" s="641"/>
      <c r="CK24" s="641"/>
      <c r="CL24" s="641"/>
      <c r="CM24" s="641"/>
      <c r="CN24" s="641"/>
      <c r="CO24" s="641"/>
      <c r="CP24" s="641"/>
      <c r="CQ24" s="642"/>
      <c r="CR24" s="618">
        <v>6919467</v>
      </c>
      <c r="CS24" s="619"/>
      <c r="CT24" s="619"/>
      <c r="CU24" s="619"/>
      <c r="CV24" s="619"/>
      <c r="CW24" s="619"/>
      <c r="CX24" s="619"/>
      <c r="CY24" s="620"/>
      <c r="CZ24" s="623">
        <v>30.9</v>
      </c>
      <c r="DA24" s="624"/>
      <c r="DB24" s="624"/>
      <c r="DC24" s="643"/>
      <c r="DD24" s="666">
        <v>4024515</v>
      </c>
      <c r="DE24" s="619"/>
      <c r="DF24" s="619"/>
      <c r="DG24" s="619"/>
      <c r="DH24" s="619"/>
      <c r="DI24" s="619"/>
      <c r="DJ24" s="619"/>
      <c r="DK24" s="620"/>
      <c r="DL24" s="666">
        <v>3999074</v>
      </c>
      <c r="DM24" s="619"/>
      <c r="DN24" s="619"/>
      <c r="DO24" s="619"/>
      <c r="DP24" s="619"/>
      <c r="DQ24" s="619"/>
      <c r="DR24" s="619"/>
      <c r="DS24" s="619"/>
      <c r="DT24" s="619"/>
      <c r="DU24" s="619"/>
      <c r="DV24" s="620"/>
      <c r="DW24" s="623">
        <v>50</v>
      </c>
      <c r="DX24" s="624"/>
      <c r="DY24" s="624"/>
      <c r="DZ24" s="624"/>
      <c r="EA24" s="624"/>
      <c r="EB24" s="624"/>
      <c r="EC24" s="625"/>
    </row>
    <row r="25" spans="2:133" ht="11.25" customHeight="1" x14ac:dyDescent="0.15">
      <c r="B25" s="626" t="s">
        <v>289</v>
      </c>
      <c r="C25" s="627"/>
      <c r="D25" s="627"/>
      <c r="E25" s="627"/>
      <c r="F25" s="627"/>
      <c r="G25" s="627"/>
      <c r="H25" s="627"/>
      <c r="I25" s="627"/>
      <c r="J25" s="627"/>
      <c r="K25" s="627"/>
      <c r="L25" s="627"/>
      <c r="M25" s="627"/>
      <c r="N25" s="627"/>
      <c r="O25" s="627"/>
      <c r="P25" s="627"/>
      <c r="Q25" s="628"/>
      <c r="R25" s="629">
        <v>203186</v>
      </c>
      <c r="S25" s="630"/>
      <c r="T25" s="630"/>
      <c r="U25" s="630"/>
      <c r="V25" s="630"/>
      <c r="W25" s="630"/>
      <c r="X25" s="630"/>
      <c r="Y25" s="631"/>
      <c r="Z25" s="632">
        <v>0.9</v>
      </c>
      <c r="AA25" s="632"/>
      <c r="AB25" s="632"/>
      <c r="AC25" s="632"/>
      <c r="AD25" s="633" t="s">
        <v>126</v>
      </c>
      <c r="AE25" s="633"/>
      <c r="AF25" s="633"/>
      <c r="AG25" s="633"/>
      <c r="AH25" s="633"/>
      <c r="AI25" s="633"/>
      <c r="AJ25" s="633"/>
      <c r="AK25" s="633"/>
      <c r="AL25" s="634" t="s">
        <v>126</v>
      </c>
      <c r="AM25" s="635"/>
      <c r="AN25" s="635"/>
      <c r="AO25" s="636"/>
      <c r="AP25" s="648" t="s">
        <v>290</v>
      </c>
      <c r="AQ25" s="649"/>
      <c r="AR25" s="649"/>
      <c r="AS25" s="649"/>
      <c r="AT25" s="649"/>
      <c r="AU25" s="649"/>
      <c r="AV25" s="649"/>
      <c r="AW25" s="649"/>
      <c r="AX25" s="649"/>
      <c r="AY25" s="649"/>
      <c r="AZ25" s="649"/>
      <c r="BA25" s="649"/>
      <c r="BB25" s="649"/>
      <c r="BC25" s="649"/>
      <c r="BD25" s="649"/>
      <c r="BE25" s="649"/>
      <c r="BF25" s="650"/>
      <c r="BG25" s="629" t="s">
        <v>126</v>
      </c>
      <c r="BH25" s="630"/>
      <c r="BI25" s="630"/>
      <c r="BJ25" s="630"/>
      <c r="BK25" s="630"/>
      <c r="BL25" s="630"/>
      <c r="BM25" s="630"/>
      <c r="BN25" s="631"/>
      <c r="BO25" s="632" t="s">
        <v>126</v>
      </c>
      <c r="BP25" s="632"/>
      <c r="BQ25" s="632"/>
      <c r="BR25" s="632"/>
      <c r="BS25" s="633" t="s">
        <v>126</v>
      </c>
      <c r="BT25" s="633"/>
      <c r="BU25" s="633"/>
      <c r="BV25" s="633"/>
      <c r="BW25" s="633"/>
      <c r="BX25" s="633"/>
      <c r="BY25" s="633"/>
      <c r="BZ25" s="633"/>
      <c r="CA25" s="633"/>
      <c r="CB25" s="637"/>
      <c r="CD25" s="644" t="s">
        <v>291</v>
      </c>
      <c r="CE25" s="645"/>
      <c r="CF25" s="645"/>
      <c r="CG25" s="645"/>
      <c r="CH25" s="645"/>
      <c r="CI25" s="645"/>
      <c r="CJ25" s="645"/>
      <c r="CK25" s="645"/>
      <c r="CL25" s="645"/>
      <c r="CM25" s="645"/>
      <c r="CN25" s="645"/>
      <c r="CO25" s="645"/>
      <c r="CP25" s="645"/>
      <c r="CQ25" s="646"/>
      <c r="CR25" s="629">
        <v>2046369</v>
      </c>
      <c r="CS25" s="667"/>
      <c r="CT25" s="667"/>
      <c r="CU25" s="667"/>
      <c r="CV25" s="667"/>
      <c r="CW25" s="667"/>
      <c r="CX25" s="667"/>
      <c r="CY25" s="668"/>
      <c r="CZ25" s="634">
        <v>9.1</v>
      </c>
      <c r="DA25" s="669"/>
      <c r="DB25" s="669"/>
      <c r="DC25" s="672"/>
      <c r="DD25" s="638">
        <v>1841920</v>
      </c>
      <c r="DE25" s="667"/>
      <c r="DF25" s="667"/>
      <c r="DG25" s="667"/>
      <c r="DH25" s="667"/>
      <c r="DI25" s="667"/>
      <c r="DJ25" s="667"/>
      <c r="DK25" s="668"/>
      <c r="DL25" s="638">
        <v>1821179</v>
      </c>
      <c r="DM25" s="667"/>
      <c r="DN25" s="667"/>
      <c r="DO25" s="667"/>
      <c r="DP25" s="667"/>
      <c r="DQ25" s="667"/>
      <c r="DR25" s="667"/>
      <c r="DS25" s="667"/>
      <c r="DT25" s="667"/>
      <c r="DU25" s="667"/>
      <c r="DV25" s="668"/>
      <c r="DW25" s="634">
        <v>22.8</v>
      </c>
      <c r="DX25" s="669"/>
      <c r="DY25" s="669"/>
      <c r="DZ25" s="669"/>
      <c r="EA25" s="669"/>
      <c r="EB25" s="669"/>
      <c r="EC25" s="670"/>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126</v>
      </c>
      <c r="S26" s="630"/>
      <c r="T26" s="630"/>
      <c r="U26" s="630"/>
      <c r="V26" s="630"/>
      <c r="W26" s="630"/>
      <c r="X26" s="630"/>
      <c r="Y26" s="631"/>
      <c r="Z26" s="632" t="s">
        <v>126</v>
      </c>
      <c r="AA26" s="632"/>
      <c r="AB26" s="632"/>
      <c r="AC26" s="632"/>
      <c r="AD26" s="633" t="s">
        <v>126</v>
      </c>
      <c r="AE26" s="633"/>
      <c r="AF26" s="633"/>
      <c r="AG26" s="633"/>
      <c r="AH26" s="633"/>
      <c r="AI26" s="633"/>
      <c r="AJ26" s="633"/>
      <c r="AK26" s="633"/>
      <c r="AL26" s="634" t="s">
        <v>126</v>
      </c>
      <c r="AM26" s="635"/>
      <c r="AN26" s="635"/>
      <c r="AO26" s="636"/>
      <c r="AP26" s="648" t="s">
        <v>293</v>
      </c>
      <c r="AQ26" s="671"/>
      <c r="AR26" s="671"/>
      <c r="AS26" s="671"/>
      <c r="AT26" s="671"/>
      <c r="AU26" s="671"/>
      <c r="AV26" s="671"/>
      <c r="AW26" s="671"/>
      <c r="AX26" s="671"/>
      <c r="AY26" s="671"/>
      <c r="AZ26" s="671"/>
      <c r="BA26" s="671"/>
      <c r="BB26" s="671"/>
      <c r="BC26" s="671"/>
      <c r="BD26" s="671"/>
      <c r="BE26" s="671"/>
      <c r="BF26" s="650"/>
      <c r="BG26" s="629" t="s">
        <v>126</v>
      </c>
      <c r="BH26" s="630"/>
      <c r="BI26" s="630"/>
      <c r="BJ26" s="630"/>
      <c r="BK26" s="630"/>
      <c r="BL26" s="630"/>
      <c r="BM26" s="630"/>
      <c r="BN26" s="631"/>
      <c r="BO26" s="632" t="s">
        <v>126</v>
      </c>
      <c r="BP26" s="632"/>
      <c r="BQ26" s="632"/>
      <c r="BR26" s="632"/>
      <c r="BS26" s="633" t="s">
        <v>126</v>
      </c>
      <c r="BT26" s="633"/>
      <c r="BU26" s="633"/>
      <c r="BV26" s="633"/>
      <c r="BW26" s="633"/>
      <c r="BX26" s="633"/>
      <c r="BY26" s="633"/>
      <c r="BZ26" s="633"/>
      <c r="CA26" s="633"/>
      <c r="CB26" s="637"/>
      <c r="CD26" s="644" t="s">
        <v>294</v>
      </c>
      <c r="CE26" s="645"/>
      <c r="CF26" s="645"/>
      <c r="CG26" s="645"/>
      <c r="CH26" s="645"/>
      <c r="CI26" s="645"/>
      <c r="CJ26" s="645"/>
      <c r="CK26" s="645"/>
      <c r="CL26" s="645"/>
      <c r="CM26" s="645"/>
      <c r="CN26" s="645"/>
      <c r="CO26" s="645"/>
      <c r="CP26" s="645"/>
      <c r="CQ26" s="646"/>
      <c r="CR26" s="629">
        <v>1216888</v>
      </c>
      <c r="CS26" s="630"/>
      <c r="CT26" s="630"/>
      <c r="CU26" s="630"/>
      <c r="CV26" s="630"/>
      <c r="CW26" s="630"/>
      <c r="CX26" s="630"/>
      <c r="CY26" s="631"/>
      <c r="CZ26" s="634">
        <v>5.4</v>
      </c>
      <c r="DA26" s="669"/>
      <c r="DB26" s="669"/>
      <c r="DC26" s="672"/>
      <c r="DD26" s="638">
        <v>1092037</v>
      </c>
      <c r="DE26" s="630"/>
      <c r="DF26" s="630"/>
      <c r="DG26" s="630"/>
      <c r="DH26" s="630"/>
      <c r="DI26" s="630"/>
      <c r="DJ26" s="630"/>
      <c r="DK26" s="631"/>
      <c r="DL26" s="638" t="s">
        <v>126</v>
      </c>
      <c r="DM26" s="630"/>
      <c r="DN26" s="630"/>
      <c r="DO26" s="630"/>
      <c r="DP26" s="630"/>
      <c r="DQ26" s="630"/>
      <c r="DR26" s="630"/>
      <c r="DS26" s="630"/>
      <c r="DT26" s="630"/>
      <c r="DU26" s="630"/>
      <c r="DV26" s="631"/>
      <c r="DW26" s="634" t="s">
        <v>126</v>
      </c>
      <c r="DX26" s="669"/>
      <c r="DY26" s="669"/>
      <c r="DZ26" s="669"/>
      <c r="EA26" s="669"/>
      <c r="EB26" s="669"/>
      <c r="EC26" s="670"/>
    </row>
    <row r="27" spans="2:133" ht="11.25" customHeight="1" x14ac:dyDescent="0.15">
      <c r="B27" s="626" t="s">
        <v>295</v>
      </c>
      <c r="C27" s="627"/>
      <c r="D27" s="627"/>
      <c r="E27" s="627"/>
      <c r="F27" s="627"/>
      <c r="G27" s="627"/>
      <c r="H27" s="627"/>
      <c r="I27" s="627"/>
      <c r="J27" s="627"/>
      <c r="K27" s="627"/>
      <c r="L27" s="627"/>
      <c r="M27" s="627"/>
      <c r="N27" s="627"/>
      <c r="O27" s="627"/>
      <c r="P27" s="627"/>
      <c r="Q27" s="628"/>
      <c r="R27" s="629">
        <v>7884057</v>
      </c>
      <c r="S27" s="630"/>
      <c r="T27" s="630"/>
      <c r="U27" s="630"/>
      <c r="V27" s="630"/>
      <c r="W27" s="630"/>
      <c r="X27" s="630"/>
      <c r="Y27" s="631"/>
      <c r="Z27" s="632">
        <v>34.200000000000003</v>
      </c>
      <c r="AA27" s="632"/>
      <c r="AB27" s="632"/>
      <c r="AC27" s="632"/>
      <c r="AD27" s="633">
        <v>7680871</v>
      </c>
      <c r="AE27" s="633"/>
      <c r="AF27" s="633"/>
      <c r="AG27" s="633"/>
      <c r="AH27" s="633"/>
      <c r="AI27" s="633"/>
      <c r="AJ27" s="633"/>
      <c r="AK27" s="633"/>
      <c r="AL27" s="634">
        <v>99.400001525878906</v>
      </c>
      <c r="AM27" s="635"/>
      <c r="AN27" s="635"/>
      <c r="AO27" s="636"/>
      <c r="AP27" s="626" t="s">
        <v>296</v>
      </c>
      <c r="AQ27" s="627"/>
      <c r="AR27" s="627"/>
      <c r="AS27" s="627"/>
      <c r="AT27" s="627"/>
      <c r="AU27" s="627"/>
      <c r="AV27" s="627"/>
      <c r="AW27" s="627"/>
      <c r="AX27" s="627"/>
      <c r="AY27" s="627"/>
      <c r="AZ27" s="627"/>
      <c r="BA27" s="627"/>
      <c r="BB27" s="627"/>
      <c r="BC27" s="627"/>
      <c r="BD27" s="627"/>
      <c r="BE27" s="627"/>
      <c r="BF27" s="628"/>
      <c r="BG27" s="629">
        <v>2757562</v>
      </c>
      <c r="BH27" s="630"/>
      <c r="BI27" s="630"/>
      <c r="BJ27" s="630"/>
      <c r="BK27" s="630"/>
      <c r="BL27" s="630"/>
      <c r="BM27" s="630"/>
      <c r="BN27" s="631"/>
      <c r="BO27" s="632">
        <v>100</v>
      </c>
      <c r="BP27" s="632"/>
      <c r="BQ27" s="632"/>
      <c r="BR27" s="632"/>
      <c r="BS27" s="633" t="s">
        <v>126</v>
      </c>
      <c r="BT27" s="633"/>
      <c r="BU27" s="633"/>
      <c r="BV27" s="633"/>
      <c r="BW27" s="633"/>
      <c r="BX27" s="633"/>
      <c r="BY27" s="633"/>
      <c r="BZ27" s="633"/>
      <c r="CA27" s="633"/>
      <c r="CB27" s="637"/>
      <c r="CD27" s="644" t="s">
        <v>297</v>
      </c>
      <c r="CE27" s="645"/>
      <c r="CF27" s="645"/>
      <c r="CG27" s="645"/>
      <c r="CH27" s="645"/>
      <c r="CI27" s="645"/>
      <c r="CJ27" s="645"/>
      <c r="CK27" s="645"/>
      <c r="CL27" s="645"/>
      <c r="CM27" s="645"/>
      <c r="CN27" s="645"/>
      <c r="CO27" s="645"/>
      <c r="CP27" s="645"/>
      <c r="CQ27" s="646"/>
      <c r="CR27" s="629">
        <v>3178589</v>
      </c>
      <c r="CS27" s="667"/>
      <c r="CT27" s="667"/>
      <c r="CU27" s="667"/>
      <c r="CV27" s="667"/>
      <c r="CW27" s="667"/>
      <c r="CX27" s="667"/>
      <c r="CY27" s="668"/>
      <c r="CZ27" s="634">
        <v>14.2</v>
      </c>
      <c r="DA27" s="669"/>
      <c r="DB27" s="669"/>
      <c r="DC27" s="672"/>
      <c r="DD27" s="638">
        <v>621219</v>
      </c>
      <c r="DE27" s="667"/>
      <c r="DF27" s="667"/>
      <c r="DG27" s="667"/>
      <c r="DH27" s="667"/>
      <c r="DI27" s="667"/>
      <c r="DJ27" s="667"/>
      <c r="DK27" s="668"/>
      <c r="DL27" s="638">
        <v>616519</v>
      </c>
      <c r="DM27" s="667"/>
      <c r="DN27" s="667"/>
      <c r="DO27" s="667"/>
      <c r="DP27" s="667"/>
      <c r="DQ27" s="667"/>
      <c r="DR27" s="667"/>
      <c r="DS27" s="667"/>
      <c r="DT27" s="667"/>
      <c r="DU27" s="667"/>
      <c r="DV27" s="668"/>
      <c r="DW27" s="634">
        <v>7.7</v>
      </c>
      <c r="DX27" s="669"/>
      <c r="DY27" s="669"/>
      <c r="DZ27" s="669"/>
      <c r="EA27" s="669"/>
      <c r="EB27" s="669"/>
      <c r="EC27" s="670"/>
    </row>
    <row r="28" spans="2:133" ht="11.25" customHeight="1" x14ac:dyDescent="0.15">
      <c r="B28" s="626" t="s">
        <v>298</v>
      </c>
      <c r="C28" s="627"/>
      <c r="D28" s="627"/>
      <c r="E28" s="627"/>
      <c r="F28" s="627"/>
      <c r="G28" s="627"/>
      <c r="H28" s="627"/>
      <c r="I28" s="627"/>
      <c r="J28" s="627"/>
      <c r="K28" s="627"/>
      <c r="L28" s="627"/>
      <c r="M28" s="627"/>
      <c r="N28" s="627"/>
      <c r="O28" s="627"/>
      <c r="P28" s="627"/>
      <c r="Q28" s="628"/>
      <c r="R28" s="629">
        <v>3612</v>
      </c>
      <c r="S28" s="630"/>
      <c r="T28" s="630"/>
      <c r="U28" s="630"/>
      <c r="V28" s="630"/>
      <c r="W28" s="630"/>
      <c r="X28" s="630"/>
      <c r="Y28" s="631"/>
      <c r="Z28" s="632">
        <v>0</v>
      </c>
      <c r="AA28" s="632"/>
      <c r="AB28" s="632"/>
      <c r="AC28" s="632"/>
      <c r="AD28" s="633">
        <v>3612</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299</v>
      </c>
      <c r="CE28" s="645"/>
      <c r="CF28" s="645"/>
      <c r="CG28" s="645"/>
      <c r="CH28" s="645"/>
      <c r="CI28" s="645"/>
      <c r="CJ28" s="645"/>
      <c r="CK28" s="645"/>
      <c r="CL28" s="645"/>
      <c r="CM28" s="645"/>
      <c r="CN28" s="645"/>
      <c r="CO28" s="645"/>
      <c r="CP28" s="645"/>
      <c r="CQ28" s="646"/>
      <c r="CR28" s="629">
        <v>1694509</v>
      </c>
      <c r="CS28" s="630"/>
      <c r="CT28" s="630"/>
      <c r="CU28" s="630"/>
      <c r="CV28" s="630"/>
      <c r="CW28" s="630"/>
      <c r="CX28" s="630"/>
      <c r="CY28" s="631"/>
      <c r="CZ28" s="634">
        <v>7.6</v>
      </c>
      <c r="DA28" s="669"/>
      <c r="DB28" s="669"/>
      <c r="DC28" s="672"/>
      <c r="DD28" s="638">
        <v>1561376</v>
      </c>
      <c r="DE28" s="630"/>
      <c r="DF28" s="630"/>
      <c r="DG28" s="630"/>
      <c r="DH28" s="630"/>
      <c r="DI28" s="630"/>
      <c r="DJ28" s="630"/>
      <c r="DK28" s="631"/>
      <c r="DL28" s="638">
        <v>1561376</v>
      </c>
      <c r="DM28" s="630"/>
      <c r="DN28" s="630"/>
      <c r="DO28" s="630"/>
      <c r="DP28" s="630"/>
      <c r="DQ28" s="630"/>
      <c r="DR28" s="630"/>
      <c r="DS28" s="630"/>
      <c r="DT28" s="630"/>
      <c r="DU28" s="630"/>
      <c r="DV28" s="631"/>
      <c r="DW28" s="634">
        <v>19.5</v>
      </c>
      <c r="DX28" s="669"/>
      <c r="DY28" s="669"/>
      <c r="DZ28" s="669"/>
      <c r="EA28" s="669"/>
      <c r="EB28" s="669"/>
      <c r="EC28" s="670"/>
    </row>
    <row r="29" spans="2:133" ht="11.25" customHeight="1" x14ac:dyDescent="0.15">
      <c r="B29" s="626" t="s">
        <v>300</v>
      </c>
      <c r="C29" s="627"/>
      <c r="D29" s="627"/>
      <c r="E29" s="627"/>
      <c r="F29" s="627"/>
      <c r="G29" s="627"/>
      <c r="H29" s="627"/>
      <c r="I29" s="627"/>
      <c r="J29" s="627"/>
      <c r="K29" s="627"/>
      <c r="L29" s="627"/>
      <c r="M29" s="627"/>
      <c r="N29" s="627"/>
      <c r="O29" s="627"/>
      <c r="P29" s="627"/>
      <c r="Q29" s="628"/>
      <c r="R29" s="629">
        <v>177828</v>
      </c>
      <c r="S29" s="630"/>
      <c r="T29" s="630"/>
      <c r="U29" s="630"/>
      <c r="V29" s="630"/>
      <c r="W29" s="630"/>
      <c r="X29" s="630"/>
      <c r="Y29" s="631"/>
      <c r="Z29" s="632">
        <v>0.8</v>
      </c>
      <c r="AA29" s="632"/>
      <c r="AB29" s="632"/>
      <c r="AC29" s="632"/>
      <c r="AD29" s="633">
        <v>4201</v>
      </c>
      <c r="AE29" s="633"/>
      <c r="AF29" s="633"/>
      <c r="AG29" s="633"/>
      <c r="AH29" s="633"/>
      <c r="AI29" s="633"/>
      <c r="AJ29" s="633"/>
      <c r="AK29" s="633"/>
      <c r="AL29" s="634">
        <v>0.1</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301</v>
      </c>
      <c r="CE29" s="679"/>
      <c r="CF29" s="644" t="s">
        <v>70</v>
      </c>
      <c r="CG29" s="645"/>
      <c r="CH29" s="645"/>
      <c r="CI29" s="645"/>
      <c r="CJ29" s="645"/>
      <c r="CK29" s="645"/>
      <c r="CL29" s="645"/>
      <c r="CM29" s="645"/>
      <c r="CN29" s="645"/>
      <c r="CO29" s="645"/>
      <c r="CP29" s="645"/>
      <c r="CQ29" s="646"/>
      <c r="CR29" s="629">
        <v>1694509</v>
      </c>
      <c r="CS29" s="667"/>
      <c r="CT29" s="667"/>
      <c r="CU29" s="667"/>
      <c r="CV29" s="667"/>
      <c r="CW29" s="667"/>
      <c r="CX29" s="667"/>
      <c r="CY29" s="668"/>
      <c r="CZ29" s="634">
        <v>7.6</v>
      </c>
      <c r="DA29" s="669"/>
      <c r="DB29" s="669"/>
      <c r="DC29" s="672"/>
      <c r="DD29" s="638">
        <v>1561376</v>
      </c>
      <c r="DE29" s="667"/>
      <c r="DF29" s="667"/>
      <c r="DG29" s="667"/>
      <c r="DH29" s="667"/>
      <c r="DI29" s="667"/>
      <c r="DJ29" s="667"/>
      <c r="DK29" s="668"/>
      <c r="DL29" s="638">
        <v>1561376</v>
      </c>
      <c r="DM29" s="667"/>
      <c r="DN29" s="667"/>
      <c r="DO29" s="667"/>
      <c r="DP29" s="667"/>
      <c r="DQ29" s="667"/>
      <c r="DR29" s="667"/>
      <c r="DS29" s="667"/>
      <c r="DT29" s="667"/>
      <c r="DU29" s="667"/>
      <c r="DV29" s="668"/>
      <c r="DW29" s="634">
        <v>19.5</v>
      </c>
      <c r="DX29" s="669"/>
      <c r="DY29" s="669"/>
      <c r="DZ29" s="669"/>
      <c r="EA29" s="669"/>
      <c r="EB29" s="669"/>
      <c r="EC29" s="670"/>
    </row>
    <row r="30" spans="2:133" ht="11.25" customHeight="1" x14ac:dyDescent="0.15">
      <c r="B30" s="626" t="s">
        <v>302</v>
      </c>
      <c r="C30" s="627"/>
      <c r="D30" s="627"/>
      <c r="E30" s="627"/>
      <c r="F30" s="627"/>
      <c r="G30" s="627"/>
      <c r="H30" s="627"/>
      <c r="I30" s="627"/>
      <c r="J30" s="627"/>
      <c r="K30" s="627"/>
      <c r="L30" s="627"/>
      <c r="M30" s="627"/>
      <c r="N30" s="627"/>
      <c r="O30" s="627"/>
      <c r="P30" s="627"/>
      <c r="Q30" s="628"/>
      <c r="R30" s="629">
        <v>263881</v>
      </c>
      <c r="S30" s="630"/>
      <c r="T30" s="630"/>
      <c r="U30" s="630"/>
      <c r="V30" s="630"/>
      <c r="W30" s="630"/>
      <c r="X30" s="630"/>
      <c r="Y30" s="631"/>
      <c r="Z30" s="632">
        <v>1.1000000000000001</v>
      </c>
      <c r="AA30" s="632"/>
      <c r="AB30" s="632"/>
      <c r="AC30" s="632"/>
      <c r="AD30" s="633">
        <v>16434</v>
      </c>
      <c r="AE30" s="633"/>
      <c r="AF30" s="633"/>
      <c r="AG30" s="633"/>
      <c r="AH30" s="633"/>
      <c r="AI30" s="633"/>
      <c r="AJ30" s="633"/>
      <c r="AK30" s="633"/>
      <c r="AL30" s="634">
        <v>0.2</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303</v>
      </c>
      <c r="BH30" s="676"/>
      <c r="BI30" s="676"/>
      <c r="BJ30" s="676"/>
      <c r="BK30" s="676"/>
      <c r="BL30" s="676"/>
      <c r="BM30" s="676"/>
      <c r="BN30" s="676"/>
      <c r="BO30" s="676"/>
      <c r="BP30" s="676"/>
      <c r="BQ30" s="677"/>
      <c r="BR30" s="608" t="s">
        <v>304</v>
      </c>
      <c r="BS30" s="676"/>
      <c r="BT30" s="676"/>
      <c r="BU30" s="676"/>
      <c r="BV30" s="676"/>
      <c r="BW30" s="676"/>
      <c r="BX30" s="676"/>
      <c r="BY30" s="676"/>
      <c r="BZ30" s="676"/>
      <c r="CA30" s="676"/>
      <c r="CB30" s="677"/>
      <c r="CD30" s="680"/>
      <c r="CE30" s="681"/>
      <c r="CF30" s="644" t="s">
        <v>305</v>
      </c>
      <c r="CG30" s="645"/>
      <c r="CH30" s="645"/>
      <c r="CI30" s="645"/>
      <c r="CJ30" s="645"/>
      <c r="CK30" s="645"/>
      <c r="CL30" s="645"/>
      <c r="CM30" s="645"/>
      <c r="CN30" s="645"/>
      <c r="CO30" s="645"/>
      <c r="CP30" s="645"/>
      <c r="CQ30" s="646"/>
      <c r="CR30" s="629">
        <v>1643498</v>
      </c>
      <c r="CS30" s="630"/>
      <c r="CT30" s="630"/>
      <c r="CU30" s="630"/>
      <c r="CV30" s="630"/>
      <c r="CW30" s="630"/>
      <c r="CX30" s="630"/>
      <c r="CY30" s="631"/>
      <c r="CZ30" s="634">
        <v>7.3</v>
      </c>
      <c r="DA30" s="669"/>
      <c r="DB30" s="669"/>
      <c r="DC30" s="672"/>
      <c r="DD30" s="638">
        <v>1514603</v>
      </c>
      <c r="DE30" s="630"/>
      <c r="DF30" s="630"/>
      <c r="DG30" s="630"/>
      <c r="DH30" s="630"/>
      <c r="DI30" s="630"/>
      <c r="DJ30" s="630"/>
      <c r="DK30" s="631"/>
      <c r="DL30" s="638">
        <v>1514603</v>
      </c>
      <c r="DM30" s="630"/>
      <c r="DN30" s="630"/>
      <c r="DO30" s="630"/>
      <c r="DP30" s="630"/>
      <c r="DQ30" s="630"/>
      <c r="DR30" s="630"/>
      <c r="DS30" s="630"/>
      <c r="DT30" s="630"/>
      <c r="DU30" s="630"/>
      <c r="DV30" s="631"/>
      <c r="DW30" s="634">
        <v>19</v>
      </c>
      <c r="DX30" s="669"/>
      <c r="DY30" s="669"/>
      <c r="DZ30" s="669"/>
      <c r="EA30" s="669"/>
      <c r="EB30" s="669"/>
      <c r="EC30" s="670"/>
    </row>
    <row r="31" spans="2:133" ht="11.25" customHeight="1" x14ac:dyDescent="0.15">
      <c r="B31" s="626" t="s">
        <v>306</v>
      </c>
      <c r="C31" s="627"/>
      <c r="D31" s="627"/>
      <c r="E31" s="627"/>
      <c r="F31" s="627"/>
      <c r="G31" s="627"/>
      <c r="H31" s="627"/>
      <c r="I31" s="627"/>
      <c r="J31" s="627"/>
      <c r="K31" s="627"/>
      <c r="L31" s="627"/>
      <c r="M31" s="627"/>
      <c r="N31" s="627"/>
      <c r="O31" s="627"/>
      <c r="P31" s="627"/>
      <c r="Q31" s="628"/>
      <c r="R31" s="629">
        <v>46331</v>
      </c>
      <c r="S31" s="630"/>
      <c r="T31" s="630"/>
      <c r="U31" s="630"/>
      <c r="V31" s="630"/>
      <c r="W31" s="630"/>
      <c r="X31" s="630"/>
      <c r="Y31" s="631"/>
      <c r="Z31" s="632">
        <v>0.2</v>
      </c>
      <c r="AA31" s="632"/>
      <c r="AB31" s="632"/>
      <c r="AC31" s="632"/>
      <c r="AD31" s="633" t="s">
        <v>126</v>
      </c>
      <c r="AE31" s="633"/>
      <c r="AF31" s="633"/>
      <c r="AG31" s="633"/>
      <c r="AH31" s="633"/>
      <c r="AI31" s="633"/>
      <c r="AJ31" s="633"/>
      <c r="AK31" s="633"/>
      <c r="AL31" s="634" t="s">
        <v>126</v>
      </c>
      <c r="AM31" s="635"/>
      <c r="AN31" s="635"/>
      <c r="AO31" s="636"/>
      <c r="AP31" s="684" t="s">
        <v>307</v>
      </c>
      <c r="AQ31" s="685"/>
      <c r="AR31" s="685"/>
      <c r="AS31" s="685"/>
      <c r="AT31" s="690" t="s">
        <v>308</v>
      </c>
      <c r="AU31" s="366"/>
      <c r="AV31" s="366"/>
      <c r="AW31" s="366"/>
      <c r="AX31" s="615" t="s">
        <v>187</v>
      </c>
      <c r="AY31" s="616"/>
      <c r="AZ31" s="616"/>
      <c r="BA31" s="616"/>
      <c r="BB31" s="616"/>
      <c r="BC31" s="616"/>
      <c r="BD31" s="616"/>
      <c r="BE31" s="616"/>
      <c r="BF31" s="617"/>
      <c r="BG31" s="693">
        <v>99.4</v>
      </c>
      <c r="BH31" s="694"/>
      <c r="BI31" s="694"/>
      <c r="BJ31" s="694"/>
      <c r="BK31" s="694"/>
      <c r="BL31" s="694"/>
      <c r="BM31" s="624">
        <v>98.2</v>
      </c>
      <c r="BN31" s="694"/>
      <c r="BO31" s="694"/>
      <c r="BP31" s="694"/>
      <c r="BQ31" s="695"/>
      <c r="BR31" s="693">
        <v>99</v>
      </c>
      <c r="BS31" s="694"/>
      <c r="BT31" s="694"/>
      <c r="BU31" s="694"/>
      <c r="BV31" s="694"/>
      <c r="BW31" s="694"/>
      <c r="BX31" s="624">
        <v>98</v>
      </c>
      <c r="BY31" s="694"/>
      <c r="BZ31" s="694"/>
      <c r="CA31" s="694"/>
      <c r="CB31" s="695"/>
      <c r="CD31" s="680"/>
      <c r="CE31" s="681"/>
      <c r="CF31" s="644" t="s">
        <v>309</v>
      </c>
      <c r="CG31" s="645"/>
      <c r="CH31" s="645"/>
      <c r="CI31" s="645"/>
      <c r="CJ31" s="645"/>
      <c r="CK31" s="645"/>
      <c r="CL31" s="645"/>
      <c r="CM31" s="645"/>
      <c r="CN31" s="645"/>
      <c r="CO31" s="645"/>
      <c r="CP31" s="645"/>
      <c r="CQ31" s="646"/>
      <c r="CR31" s="629">
        <v>51011</v>
      </c>
      <c r="CS31" s="667"/>
      <c r="CT31" s="667"/>
      <c r="CU31" s="667"/>
      <c r="CV31" s="667"/>
      <c r="CW31" s="667"/>
      <c r="CX31" s="667"/>
      <c r="CY31" s="668"/>
      <c r="CZ31" s="634">
        <v>0.2</v>
      </c>
      <c r="DA31" s="669"/>
      <c r="DB31" s="669"/>
      <c r="DC31" s="672"/>
      <c r="DD31" s="638">
        <v>46773</v>
      </c>
      <c r="DE31" s="667"/>
      <c r="DF31" s="667"/>
      <c r="DG31" s="667"/>
      <c r="DH31" s="667"/>
      <c r="DI31" s="667"/>
      <c r="DJ31" s="667"/>
      <c r="DK31" s="668"/>
      <c r="DL31" s="638">
        <v>46773</v>
      </c>
      <c r="DM31" s="667"/>
      <c r="DN31" s="667"/>
      <c r="DO31" s="667"/>
      <c r="DP31" s="667"/>
      <c r="DQ31" s="667"/>
      <c r="DR31" s="667"/>
      <c r="DS31" s="667"/>
      <c r="DT31" s="667"/>
      <c r="DU31" s="667"/>
      <c r="DV31" s="668"/>
      <c r="DW31" s="634">
        <v>0.6</v>
      </c>
      <c r="DX31" s="669"/>
      <c r="DY31" s="669"/>
      <c r="DZ31" s="669"/>
      <c r="EA31" s="669"/>
      <c r="EB31" s="669"/>
      <c r="EC31" s="670"/>
    </row>
    <row r="32" spans="2:133" ht="11.25" customHeight="1" x14ac:dyDescent="0.15">
      <c r="B32" s="626" t="s">
        <v>310</v>
      </c>
      <c r="C32" s="627"/>
      <c r="D32" s="627"/>
      <c r="E32" s="627"/>
      <c r="F32" s="627"/>
      <c r="G32" s="627"/>
      <c r="H32" s="627"/>
      <c r="I32" s="627"/>
      <c r="J32" s="627"/>
      <c r="K32" s="627"/>
      <c r="L32" s="627"/>
      <c r="M32" s="627"/>
      <c r="N32" s="627"/>
      <c r="O32" s="627"/>
      <c r="P32" s="627"/>
      <c r="Q32" s="628"/>
      <c r="R32" s="629">
        <v>2827239</v>
      </c>
      <c r="S32" s="630"/>
      <c r="T32" s="630"/>
      <c r="U32" s="630"/>
      <c r="V32" s="630"/>
      <c r="W32" s="630"/>
      <c r="X32" s="630"/>
      <c r="Y32" s="631"/>
      <c r="Z32" s="632">
        <v>12.3</v>
      </c>
      <c r="AA32" s="632"/>
      <c r="AB32" s="632"/>
      <c r="AC32" s="632"/>
      <c r="AD32" s="633" t="s">
        <v>126</v>
      </c>
      <c r="AE32" s="633"/>
      <c r="AF32" s="633"/>
      <c r="AG32" s="633"/>
      <c r="AH32" s="633"/>
      <c r="AI32" s="633"/>
      <c r="AJ32" s="633"/>
      <c r="AK32" s="633"/>
      <c r="AL32" s="634" t="s">
        <v>126</v>
      </c>
      <c r="AM32" s="635"/>
      <c r="AN32" s="635"/>
      <c r="AO32" s="636"/>
      <c r="AP32" s="686"/>
      <c r="AQ32" s="687"/>
      <c r="AR32" s="687"/>
      <c r="AS32" s="687"/>
      <c r="AT32" s="691"/>
      <c r="AU32" s="362" t="s">
        <v>311</v>
      </c>
      <c r="AV32" s="362"/>
      <c r="AW32" s="362"/>
      <c r="AX32" s="626" t="s">
        <v>312</v>
      </c>
      <c r="AY32" s="627"/>
      <c r="AZ32" s="627"/>
      <c r="BA32" s="627"/>
      <c r="BB32" s="627"/>
      <c r="BC32" s="627"/>
      <c r="BD32" s="627"/>
      <c r="BE32" s="627"/>
      <c r="BF32" s="628"/>
      <c r="BG32" s="696">
        <v>99.3</v>
      </c>
      <c r="BH32" s="667"/>
      <c r="BI32" s="667"/>
      <c r="BJ32" s="667"/>
      <c r="BK32" s="667"/>
      <c r="BL32" s="667"/>
      <c r="BM32" s="635">
        <v>98.1</v>
      </c>
      <c r="BN32" s="697"/>
      <c r="BO32" s="697"/>
      <c r="BP32" s="697"/>
      <c r="BQ32" s="698"/>
      <c r="BR32" s="696">
        <v>98.9</v>
      </c>
      <c r="BS32" s="667"/>
      <c r="BT32" s="667"/>
      <c r="BU32" s="667"/>
      <c r="BV32" s="667"/>
      <c r="BW32" s="667"/>
      <c r="BX32" s="635">
        <v>98.1</v>
      </c>
      <c r="BY32" s="697"/>
      <c r="BZ32" s="697"/>
      <c r="CA32" s="697"/>
      <c r="CB32" s="698"/>
      <c r="CD32" s="682"/>
      <c r="CE32" s="683"/>
      <c r="CF32" s="644" t="s">
        <v>313</v>
      </c>
      <c r="CG32" s="645"/>
      <c r="CH32" s="645"/>
      <c r="CI32" s="645"/>
      <c r="CJ32" s="645"/>
      <c r="CK32" s="645"/>
      <c r="CL32" s="645"/>
      <c r="CM32" s="645"/>
      <c r="CN32" s="645"/>
      <c r="CO32" s="645"/>
      <c r="CP32" s="645"/>
      <c r="CQ32" s="646"/>
      <c r="CR32" s="629" t="s">
        <v>126</v>
      </c>
      <c r="CS32" s="630"/>
      <c r="CT32" s="630"/>
      <c r="CU32" s="630"/>
      <c r="CV32" s="630"/>
      <c r="CW32" s="630"/>
      <c r="CX32" s="630"/>
      <c r="CY32" s="631"/>
      <c r="CZ32" s="634" t="s">
        <v>126</v>
      </c>
      <c r="DA32" s="669"/>
      <c r="DB32" s="669"/>
      <c r="DC32" s="672"/>
      <c r="DD32" s="638" t="s">
        <v>126</v>
      </c>
      <c r="DE32" s="630"/>
      <c r="DF32" s="630"/>
      <c r="DG32" s="630"/>
      <c r="DH32" s="630"/>
      <c r="DI32" s="630"/>
      <c r="DJ32" s="630"/>
      <c r="DK32" s="631"/>
      <c r="DL32" s="638" t="s">
        <v>126</v>
      </c>
      <c r="DM32" s="630"/>
      <c r="DN32" s="630"/>
      <c r="DO32" s="630"/>
      <c r="DP32" s="630"/>
      <c r="DQ32" s="630"/>
      <c r="DR32" s="630"/>
      <c r="DS32" s="630"/>
      <c r="DT32" s="630"/>
      <c r="DU32" s="630"/>
      <c r="DV32" s="631"/>
      <c r="DW32" s="634" t="s">
        <v>126</v>
      </c>
      <c r="DX32" s="669"/>
      <c r="DY32" s="669"/>
      <c r="DZ32" s="669"/>
      <c r="EA32" s="669"/>
      <c r="EB32" s="669"/>
      <c r="EC32" s="670"/>
    </row>
    <row r="33" spans="2:133" ht="11.25" customHeight="1" x14ac:dyDescent="0.15">
      <c r="B33" s="654" t="s">
        <v>314</v>
      </c>
      <c r="C33" s="655"/>
      <c r="D33" s="655"/>
      <c r="E33" s="655"/>
      <c r="F33" s="655"/>
      <c r="G33" s="655"/>
      <c r="H33" s="655"/>
      <c r="I33" s="655"/>
      <c r="J33" s="655"/>
      <c r="K33" s="655"/>
      <c r="L33" s="655"/>
      <c r="M33" s="655"/>
      <c r="N33" s="655"/>
      <c r="O33" s="655"/>
      <c r="P33" s="655"/>
      <c r="Q33" s="656"/>
      <c r="R33" s="629" t="s">
        <v>126</v>
      </c>
      <c r="S33" s="630"/>
      <c r="T33" s="630"/>
      <c r="U33" s="630"/>
      <c r="V33" s="630"/>
      <c r="W33" s="630"/>
      <c r="X33" s="630"/>
      <c r="Y33" s="631"/>
      <c r="Z33" s="632" t="s">
        <v>126</v>
      </c>
      <c r="AA33" s="632"/>
      <c r="AB33" s="632"/>
      <c r="AC33" s="632"/>
      <c r="AD33" s="633" t="s">
        <v>126</v>
      </c>
      <c r="AE33" s="633"/>
      <c r="AF33" s="633"/>
      <c r="AG33" s="633"/>
      <c r="AH33" s="633"/>
      <c r="AI33" s="633"/>
      <c r="AJ33" s="633"/>
      <c r="AK33" s="633"/>
      <c r="AL33" s="634" t="s">
        <v>126</v>
      </c>
      <c r="AM33" s="635"/>
      <c r="AN33" s="635"/>
      <c r="AO33" s="636"/>
      <c r="AP33" s="688"/>
      <c r="AQ33" s="689"/>
      <c r="AR33" s="689"/>
      <c r="AS33" s="689"/>
      <c r="AT33" s="692"/>
      <c r="AU33" s="360"/>
      <c r="AV33" s="360"/>
      <c r="AW33" s="360"/>
      <c r="AX33" s="673" t="s">
        <v>315</v>
      </c>
      <c r="AY33" s="674"/>
      <c r="AZ33" s="674"/>
      <c r="BA33" s="674"/>
      <c r="BB33" s="674"/>
      <c r="BC33" s="674"/>
      <c r="BD33" s="674"/>
      <c r="BE33" s="674"/>
      <c r="BF33" s="675"/>
      <c r="BG33" s="699">
        <v>99.4</v>
      </c>
      <c r="BH33" s="700"/>
      <c r="BI33" s="700"/>
      <c r="BJ33" s="700"/>
      <c r="BK33" s="700"/>
      <c r="BL33" s="700"/>
      <c r="BM33" s="701">
        <v>98.1</v>
      </c>
      <c r="BN33" s="700"/>
      <c r="BO33" s="700"/>
      <c r="BP33" s="700"/>
      <c r="BQ33" s="702"/>
      <c r="BR33" s="699">
        <v>98.8</v>
      </c>
      <c r="BS33" s="700"/>
      <c r="BT33" s="700"/>
      <c r="BU33" s="700"/>
      <c r="BV33" s="700"/>
      <c r="BW33" s="700"/>
      <c r="BX33" s="701">
        <v>97.7</v>
      </c>
      <c r="BY33" s="700"/>
      <c r="BZ33" s="700"/>
      <c r="CA33" s="700"/>
      <c r="CB33" s="702"/>
      <c r="CD33" s="644" t="s">
        <v>316</v>
      </c>
      <c r="CE33" s="645"/>
      <c r="CF33" s="645"/>
      <c r="CG33" s="645"/>
      <c r="CH33" s="645"/>
      <c r="CI33" s="645"/>
      <c r="CJ33" s="645"/>
      <c r="CK33" s="645"/>
      <c r="CL33" s="645"/>
      <c r="CM33" s="645"/>
      <c r="CN33" s="645"/>
      <c r="CO33" s="645"/>
      <c r="CP33" s="645"/>
      <c r="CQ33" s="646"/>
      <c r="CR33" s="629">
        <v>11305786</v>
      </c>
      <c r="CS33" s="667"/>
      <c r="CT33" s="667"/>
      <c r="CU33" s="667"/>
      <c r="CV33" s="667"/>
      <c r="CW33" s="667"/>
      <c r="CX33" s="667"/>
      <c r="CY33" s="668"/>
      <c r="CZ33" s="634">
        <v>50.5</v>
      </c>
      <c r="DA33" s="669"/>
      <c r="DB33" s="669"/>
      <c r="DC33" s="672"/>
      <c r="DD33" s="638">
        <v>5159763</v>
      </c>
      <c r="DE33" s="667"/>
      <c r="DF33" s="667"/>
      <c r="DG33" s="667"/>
      <c r="DH33" s="667"/>
      <c r="DI33" s="667"/>
      <c r="DJ33" s="667"/>
      <c r="DK33" s="668"/>
      <c r="DL33" s="638">
        <v>3128584</v>
      </c>
      <c r="DM33" s="667"/>
      <c r="DN33" s="667"/>
      <c r="DO33" s="667"/>
      <c r="DP33" s="667"/>
      <c r="DQ33" s="667"/>
      <c r="DR33" s="667"/>
      <c r="DS33" s="667"/>
      <c r="DT33" s="667"/>
      <c r="DU33" s="667"/>
      <c r="DV33" s="668"/>
      <c r="DW33" s="634">
        <v>39.200000000000003</v>
      </c>
      <c r="DX33" s="669"/>
      <c r="DY33" s="669"/>
      <c r="DZ33" s="669"/>
      <c r="EA33" s="669"/>
      <c r="EB33" s="669"/>
      <c r="EC33" s="670"/>
    </row>
    <row r="34" spans="2:133" ht="11.25" customHeight="1" x14ac:dyDescent="0.15">
      <c r="B34" s="626" t="s">
        <v>317</v>
      </c>
      <c r="C34" s="627"/>
      <c r="D34" s="627"/>
      <c r="E34" s="627"/>
      <c r="F34" s="627"/>
      <c r="G34" s="627"/>
      <c r="H34" s="627"/>
      <c r="I34" s="627"/>
      <c r="J34" s="627"/>
      <c r="K34" s="627"/>
      <c r="L34" s="627"/>
      <c r="M34" s="627"/>
      <c r="N34" s="627"/>
      <c r="O34" s="627"/>
      <c r="P34" s="627"/>
      <c r="Q34" s="628"/>
      <c r="R34" s="629">
        <v>1021405</v>
      </c>
      <c r="S34" s="630"/>
      <c r="T34" s="630"/>
      <c r="U34" s="630"/>
      <c r="V34" s="630"/>
      <c r="W34" s="630"/>
      <c r="X34" s="630"/>
      <c r="Y34" s="631"/>
      <c r="Z34" s="632">
        <v>4.4000000000000004</v>
      </c>
      <c r="AA34" s="632"/>
      <c r="AB34" s="632"/>
      <c r="AC34" s="632"/>
      <c r="AD34" s="633" t="s">
        <v>126</v>
      </c>
      <c r="AE34" s="633"/>
      <c r="AF34" s="633"/>
      <c r="AG34" s="633"/>
      <c r="AH34" s="633"/>
      <c r="AI34" s="633"/>
      <c r="AJ34" s="633"/>
      <c r="AK34" s="633"/>
      <c r="AL34" s="634" t="s">
        <v>126</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318</v>
      </c>
      <c r="CE34" s="645"/>
      <c r="CF34" s="645"/>
      <c r="CG34" s="645"/>
      <c r="CH34" s="645"/>
      <c r="CI34" s="645"/>
      <c r="CJ34" s="645"/>
      <c r="CK34" s="645"/>
      <c r="CL34" s="645"/>
      <c r="CM34" s="645"/>
      <c r="CN34" s="645"/>
      <c r="CO34" s="645"/>
      <c r="CP34" s="645"/>
      <c r="CQ34" s="646"/>
      <c r="CR34" s="629">
        <v>3814493</v>
      </c>
      <c r="CS34" s="630"/>
      <c r="CT34" s="630"/>
      <c r="CU34" s="630"/>
      <c r="CV34" s="630"/>
      <c r="CW34" s="630"/>
      <c r="CX34" s="630"/>
      <c r="CY34" s="631"/>
      <c r="CZ34" s="634">
        <v>17</v>
      </c>
      <c r="DA34" s="669"/>
      <c r="DB34" s="669"/>
      <c r="DC34" s="672"/>
      <c r="DD34" s="638">
        <v>1048458</v>
      </c>
      <c r="DE34" s="630"/>
      <c r="DF34" s="630"/>
      <c r="DG34" s="630"/>
      <c r="DH34" s="630"/>
      <c r="DI34" s="630"/>
      <c r="DJ34" s="630"/>
      <c r="DK34" s="631"/>
      <c r="DL34" s="638">
        <v>853995</v>
      </c>
      <c r="DM34" s="630"/>
      <c r="DN34" s="630"/>
      <c r="DO34" s="630"/>
      <c r="DP34" s="630"/>
      <c r="DQ34" s="630"/>
      <c r="DR34" s="630"/>
      <c r="DS34" s="630"/>
      <c r="DT34" s="630"/>
      <c r="DU34" s="630"/>
      <c r="DV34" s="631"/>
      <c r="DW34" s="634">
        <v>10.7</v>
      </c>
      <c r="DX34" s="669"/>
      <c r="DY34" s="669"/>
      <c r="DZ34" s="669"/>
      <c r="EA34" s="669"/>
      <c r="EB34" s="669"/>
      <c r="EC34" s="670"/>
    </row>
    <row r="35" spans="2:133" ht="11.25" customHeight="1" x14ac:dyDescent="0.15">
      <c r="B35" s="626" t="s">
        <v>319</v>
      </c>
      <c r="C35" s="627"/>
      <c r="D35" s="627"/>
      <c r="E35" s="627"/>
      <c r="F35" s="627"/>
      <c r="G35" s="627"/>
      <c r="H35" s="627"/>
      <c r="I35" s="627"/>
      <c r="J35" s="627"/>
      <c r="K35" s="627"/>
      <c r="L35" s="627"/>
      <c r="M35" s="627"/>
      <c r="N35" s="627"/>
      <c r="O35" s="627"/>
      <c r="P35" s="627"/>
      <c r="Q35" s="628"/>
      <c r="R35" s="629">
        <v>21715</v>
      </c>
      <c r="S35" s="630"/>
      <c r="T35" s="630"/>
      <c r="U35" s="630"/>
      <c r="V35" s="630"/>
      <c r="W35" s="630"/>
      <c r="X35" s="630"/>
      <c r="Y35" s="631"/>
      <c r="Z35" s="632">
        <v>0.1</v>
      </c>
      <c r="AA35" s="632"/>
      <c r="AB35" s="632"/>
      <c r="AC35" s="632"/>
      <c r="AD35" s="633">
        <v>11346</v>
      </c>
      <c r="AE35" s="633"/>
      <c r="AF35" s="633"/>
      <c r="AG35" s="633"/>
      <c r="AH35" s="633"/>
      <c r="AI35" s="633"/>
      <c r="AJ35" s="633"/>
      <c r="AK35" s="633"/>
      <c r="AL35" s="634">
        <v>0.1</v>
      </c>
      <c r="AM35" s="635"/>
      <c r="AN35" s="635"/>
      <c r="AO35" s="636"/>
      <c r="AP35" s="218"/>
      <c r="AQ35" s="608" t="s">
        <v>320</v>
      </c>
      <c r="AR35" s="609"/>
      <c r="AS35" s="609"/>
      <c r="AT35" s="609"/>
      <c r="AU35" s="609"/>
      <c r="AV35" s="609"/>
      <c r="AW35" s="609"/>
      <c r="AX35" s="609"/>
      <c r="AY35" s="609"/>
      <c r="AZ35" s="609"/>
      <c r="BA35" s="609"/>
      <c r="BB35" s="609"/>
      <c r="BC35" s="609"/>
      <c r="BD35" s="609"/>
      <c r="BE35" s="609"/>
      <c r="BF35" s="610"/>
      <c r="BG35" s="608" t="s">
        <v>321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322</v>
      </c>
      <c r="CE35" s="645"/>
      <c r="CF35" s="645"/>
      <c r="CG35" s="645"/>
      <c r="CH35" s="645"/>
      <c r="CI35" s="645"/>
      <c r="CJ35" s="645"/>
      <c r="CK35" s="645"/>
      <c r="CL35" s="645"/>
      <c r="CM35" s="645"/>
      <c r="CN35" s="645"/>
      <c r="CO35" s="645"/>
      <c r="CP35" s="645"/>
      <c r="CQ35" s="646"/>
      <c r="CR35" s="629">
        <v>111103</v>
      </c>
      <c r="CS35" s="667"/>
      <c r="CT35" s="667"/>
      <c r="CU35" s="667"/>
      <c r="CV35" s="667"/>
      <c r="CW35" s="667"/>
      <c r="CX35" s="667"/>
      <c r="CY35" s="668"/>
      <c r="CZ35" s="634">
        <v>0.5</v>
      </c>
      <c r="DA35" s="669"/>
      <c r="DB35" s="669"/>
      <c r="DC35" s="672"/>
      <c r="DD35" s="638">
        <v>105252</v>
      </c>
      <c r="DE35" s="667"/>
      <c r="DF35" s="667"/>
      <c r="DG35" s="667"/>
      <c r="DH35" s="667"/>
      <c r="DI35" s="667"/>
      <c r="DJ35" s="667"/>
      <c r="DK35" s="668"/>
      <c r="DL35" s="638">
        <v>105240</v>
      </c>
      <c r="DM35" s="667"/>
      <c r="DN35" s="667"/>
      <c r="DO35" s="667"/>
      <c r="DP35" s="667"/>
      <c r="DQ35" s="667"/>
      <c r="DR35" s="667"/>
      <c r="DS35" s="667"/>
      <c r="DT35" s="667"/>
      <c r="DU35" s="667"/>
      <c r="DV35" s="668"/>
      <c r="DW35" s="634">
        <v>1.3</v>
      </c>
      <c r="DX35" s="669"/>
      <c r="DY35" s="669"/>
      <c r="DZ35" s="669"/>
      <c r="EA35" s="669"/>
      <c r="EB35" s="669"/>
      <c r="EC35" s="670"/>
    </row>
    <row r="36" spans="2:133" ht="11.25" customHeight="1" x14ac:dyDescent="0.15">
      <c r="B36" s="626" t="s">
        <v>323</v>
      </c>
      <c r="C36" s="627"/>
      <c r="D36" s="627"/>
      <c r="E36" s="627"/>
      <c r="F36" s="627"/>
      <c r="G36" s="627"/>
      <c r="H36" s="627"/>
      <c r="I36" s="627"/>
      <c r="J36" s="627"/>
      <c r="K36" s="627"/>
      <c r="L36" s="627"/>
      <c r="M36" s="627"/>
      <c r="N36" s="627"/>
      <c r="O36" s="627"/>
      <c r="P36" s="627"/>
      <c r="Q36" s="628"/>
      <c r="R36" s="629">
        <v>2820112</v>
      </c>
      <c r="S36" s="630"/>
      <c r="T36" s="630"/>
      <c r="U36" s="630"/>
      <c r="V36" s="630"/>
      <c r="W36" s="630"/>
      <c r="X36" s="630"/>
      <c r="Y36" s="631"/>
      <c r="Z36" s="632">
        <v>12.2</v>
      </c>
      <c r="AA36" s="632"/>
      <c r="AB36" s="632"/>
      <c r="AC36" s="632"/>
      <c r="AD36" s="633" t="s">
        <v>126</v>
      </c>
      <c r="AE36" s="633"/>
      <c r="AF36" s="633"/>
      <c r="AG36" s="633"/>
      <c r="AH36" s="633"/>
      <c r="AI36" s="633"/>
      <c r="AJ36" s="633"/>
      <c r="AK36" s="633"/>
      <c r="AL36" s="634" t="s">
        <v>126</v>
      </c>
      <c r="AM36" s="635"/>
      <c r="AN36" s="635"/>
      <c r="AO36" s="636"/>
      <c r="AP36" s="218"/>
      <c r="AQ36" s="703" t="s">
        <v>324</v>
      </c>
      <c r="AR36" s="704"/>
      <c r="AS36" s="704"/>
      <c r="AT36" s="704"/>
      <c r="AU36" s="704"/>
      <c r="AV36" s="704"/>
      <c r="AW36" s="704"/>
      <c r="AX36" s="704"/>
      <c r="AY36" s="705"/>
      <c r="AZ36" s="618">
        <v>1586896</v>
      </c>
      <c r="BA36" s="619"/>
      <c r="BB36" s="619"/>
      <c r="BC36" s="619"/>
      <c r="BD36" s="619"/>
      <c r="BE36" s="619"/>
      <c r="BF36" s="706"/>
      <c r="BG36" s="640" t="s">
        <v>325</v>
      </c>
      <c r="BH36" s="641"/>
      <c r="BI36" s="641"/>
      <c r="BJ36" s="641"/>
      <c r="BK36" s="641"/>
      <c r="BL36" s="641"/>
      <c r="BM36" s="641"/>
      <c r="BN36" s="641"/>
      <c r="BO36" s="641"/>
      <c r="BP36" s="641"/>
      <c r="BQ36" s="641"/>
      <c r="BR36" s="641"/>
      <c r="BS36" s="641"/>
      <c r="BT36" s="641"/>
      <c r="BU36" s="642"/>
      <c r="BV36" s="618">
        <v>104813</v>
      </c>
      <c r="BW36" s="619"/>
      <c r="BX36" s="619"/>
      <c r="BY36" s="619"/>
      <c r="BZ36" s="619"/>
      <c r="CA36" s="619"/>
      <c r="CB36" s="706"/>
      <c r="CD36" s="644" t="s">
        <v>326</v>
      </c>
      <c r="CE36" s="645"/>
      <c r="CF36" s="645"/>
      <c r="CG36" s="645"/>
      <c r="CH36" s="645"/>
      <c r="CI36" s="645"/>
      <c r="CJ36" s="645"/>
      <c r="CK36" s="645"/>
      <c r="CL36" s="645"/>
      <c r="CM36" s="645"/>
      <c r="CN36" s="645"/>
      <c r="CO36" s="645"/>
      <c r="CP36" s="645"/>
      <c r="CQ36" s="646"/>
      <c r="CR36" s="629">
        <v>1704941</v>
      </c>
      <c r="CS36" s="630"/>
      <c r="CT36" s="630"/>
      <c r="CU36" s="630"/>
      <c r="CV36" s="630"/>
      <c r="CW36" s="630"/>
      <c r="CX36" s="630"/>
      <c r="CY36" s="631"/>
      <c r="CZ36" s="634">
        <v>7.6</v>
      </c>
      <c r="DA36" s="669"/>
      <c r="DB36" s="669"/>
      <c r="DC36" s="672"/>
      <c r="DD36" s="638">
        <v>1304545</v>
      </c>
      <c r="DE36" s="630"/>
      <c r="DF36" s="630"/>
      <c r="DG36" s="630"/>
      <c r="DH36" s="630"/>
      <c r="DI36" s="630"/>
      <c r="DJ36" s="630"/>
      <c r="DK36" s="631"/>
      <c r="DL36" s="638">
        <v>964274</v>
      </c>
      <c r="DM36" s="630"/>
      <c r="DN36" s="630"/>
      <c r="DO36" s="630"/>
      <c r="DP36" s="630"/>
      <c r="DQ36" s="630"/>
      <c r="DR36" s="630"/>
      <c r="DS36" s="630"/>
      <c r="DT36" s="630"/>
      <c r="DU36" s="630"/>
      <c r="DV36" s="631"/>
      <c r="DW36" s="634">
        <v>12.1</v>
      </c>
      <c r="DX36" s="669"/>
      <c r="DY36" s="669"/>
      <c r="DZ36" s="669"/>
      <c r="EA36" s="669"/>
      <c r="EB36" s="669"/>
      <c r="EC36" s="670"/>
    </row>
    <row r="37" spans="2:133" ht="11.25" customHeight="1" x14ac:dyDescent="0.15">
      <c r="B37" s="626" t="s">
        <v>327</v>
      </c>
      <c r="C37" s="627"/>
      <c r="D37" s="627"/>
      <c r="E37" s="627"/>
      <c r="F37" s="627"/>
      <c r="G37" s="627"/>
      <c r="H37" s="627"/>
      <c r="I37" s="627"/>
      <c r="J37" s="627"/>
      <c r="K37" s="627"/>
      <c r="L37" s="627"/>
      <c r="M37" s="627"/>
      <c r="N37" s="627"/>
      <c r="O37" s="627"/>
      <c r="P37" s="627"/>
      <c r="Q37" s="628"/>
      <c r="R37" s="629">
        <v>3863727</v>
      </c>
      <c r="S37" s="630"/>
      <c r="T37" s="630"/>
      <c r="U37" s="630"/>
      <c r="V37" s="630"/>
      <c r="W37" s="630"/>
      <c r="X37" s="630"/>
      <c r="Y37" s="631"/>
      <c r="Z37" s="632">
        <v>16.7</v>
      </c>
      <c r="AA37" s="632"/>
      <c r="AB37" s="632"/>
      <c r="AC37" s="632"/>
      <c r="AD37" s="633" t="s">
        <v>126</v>
      </c>
      <c r="AE37" s="633"/>
      <c r="AF37" s="633"/>
      <c r="AG37" s="633"/>
      <c r="AH37" s="633"/>
      <c r="AI37" s="633"/>
      <c r="AJ37" s="633"/>
      <c r="AK37" s="633"/>
      <c r="AL37" s="634" t="s">
        <v>126</v>
      </c>
      <c r="AM37" s="635"/>
      <c r="AN37" s="635"/>
      <c r="AO37" s="636"/>
      <c r="AQ37" s="707" t="s">
        <v>328</v>
      </c>
      <c r="AR37" s="708"/>
      <c r="AS37" s="708"/>
      <c r="AT37" s="708"/>
      <c r="AU37" s="708"/>
      <c r="AV37" s="708"/>
      <c r="AW37" s="708"/>
      <c r="AX37" s="708"/>
      <c r="AY37" s="709"/>
      <c r="AZ37" s="629">
        <v>408571</v>
      </c>
      <c r="BA37" s="630"/>
      <c r="BB37" s="630"/>
      <c r="BC37" s="630"/>
      <c r="BD37" s="667"/>
      <c r="BE37" s="667"/>
      <c r="BF37" s="698"/>
      <c r="BG37" s="644" t="s">
        <v>329</v>
      </c>
      <c r="BH37" s="645"/>
      <c r="BI37" s="645"/>
      <c r="BJ37" s="645"/>
      <c r="BK37" s="645"/>
      <c r="BL37" s="645"/>
      <c r="BM37" s="645"/>
      <c r="BN37" s="645"/>
      <c r="BO37" s="645"/>
      <c r="BP37" s="645"/>
      <c r="BQ37" s="645"/>
      <c r="BR37" s="645"/>
      <c r="BS37" s="645"/>
      <c r="BT37" s="645"/>
      <c r="BU37" s="646"/>
      <c r="BV37" s="629">
        <v>55370</v>
      </c>
      <c r="BW37" s="630"/>
      <c r="BX37" s="630"/>
      <c r="BY37" s="630"/>
      <c r="BZ37" s="630"/>
      <c r="CA37" s="630"/>
      <c r="CB37" s="639"/>
      <c r="CD37" s="644" t="s">
        <v>330</v>
      </c>
      <c r="CE37" s="645"/>
      <c r="CF37" s="645"/>
      <c r="CG37" s="645"/>
      <c r="CH37" s="645"/>
      <c r="CI37" s="645"/>
      <c r="CJ37" s="645"/>
      <c r="CK37" s="645"/>
      <c r="CL37" s="645"/>
      <c r="CM37" s="645"/>
      <c r="CN37" s="645"/>
      <c r="CO37" s="645"/>
      <c r="CP37" s="645"/>
      <c r="CQ37" s="646"/>
      <c r="CR37" s="629">
        <v>819183</v>
      </c>
      <c r="CS37" s="667"/>
      <c r="CT37" s="667"/>
      <c r="CU37" s="667"/>
      <c r="CV37" s="667"/>
      <c r="CW37" s="667"/>
      <c r="CX37" s="667"/>
      <c r="CY37" s="668"/>
      <c r="CZ37" s="634">
        <v>3.7</v>
      </c>
      <c r="DA37" s="669"/>
      <c r="DB37" s="669"/>
      <c r="DC37" s="672"/>
      <c r="DD37" s="638">
        <v>819183</v>
      </c>
      <c r="DE37" s="667"/>
      <c r="DF37" s="667"/>
      <c r="DG37" s="667"/>
      <c r="DH37" s="667"/>
      <c r="DI37" s="667"/>
      <c r="DJ37" s="667"/>
      <c r="DK37" s="668"/>
      <c r="DL37" s="638">
        <v>746946</v>
      </c>
      <c r="DM37" s="667"/>
      <c r="DN37" s="667"/>
      <c r="DO37" s="667"/>
      <c r="DP37" s="667"/>
      <c r="DQ37" s="667"/>
      <c r="DR37" s="667"/>
      <c r="DS37" s="667"/>
      <c r="DT37" s="667"/>
      <c r="DU37" s="667"/>
      <c r="DV37" s="668"/>
      <c r="DW37" s="634">
        <v>9.3000000000000007</v>
      </c>
      <c r="DX37" s="669"/>
      <c r="DY37" s="669"/>
      <c r="DZ37" s="669"/>
      <c r="EA37" s="669"/>
      <c r="EB37" s="669"/>
      <c r="EC37" s="670"/>
    </row>
    <row r="38" spans="2:133" ht="11.25" customHeight="1" x14ac:dyDescent="0.15">
      <c r="B38" s="626" t="s">
        <v>331</v>
      </c>
      <c r="C38" s="627"/>
      <c r="D38" s="627"/>
      <c r="E38" s="627"/>
      <c r="F38" s="627"/>
      <c r="G38" s="627"/>
      <c r="H38" s="627"/>
      <c r="I38" s="627"/>
      <c r="J38" s="627"/>
      <c r="K38" s="627"/>
      <c r="L38" s="627"/>
      <c r="M38" s="627"/>
      <c r="N38" s="627"/>
      <c r="O38" s="627"/>
      <c r="P38" s="627"/>
      <c r="Q38" s="628"/>
      <c r="R38" s="629">
        <v>1321795</v>
      </c>
      <c r="S38" s="630"/>
      <c r="T38" s="630"/>
      <c r="U38" s="630"/>
      <c r="V38" s="630"/>
      <c r="W38" s="630"/>
      <c r="X38" s="630"/>
      <c r="Y38" s="631"/>
      <c r="Z38" s="632">
        <v>5.7</v>
      </c>
      <c r="AA38" s="632"/>
      <c r="AB38" s="632"/>
      <c r="AC38" s="632"/>
      <c r="AD38" s="633" t="s">
        <v>126</v>
      </c>
      <c r="AE38" s="633"/>
      <c r="AF38" s="633"/>
      <c r="AG38" s="633"/>
      <c r="AH38" s="633"/>
      <c r="AI38" s="633"/>
      <c r="AJ38" s="633"/>
      <c r="AK38" s="633"/>
      <c r="AL38" s="634" t="s">
        <v>126</v>
      </c>
      <c r="AM38" s="635"/>
      <c r="AN38" s="635"/>
      <c r="AO38" s="636"/>
      <c r="AQ38" s="707" t="s">
        <v>332</v>
      </c>
      <c r="AR38" s="708"/>
      <c r="AS38" s="708"/>
      <c r="AT38" s="708"/>
      <c r="AU38" s="708"/>
      <c r="AV38" s="708"/>
      <c r="AW38" s="708"/>
      <c r="AX38" s="708"/>
      <c r="AY38" s="709"/>
      <c r="AZ38" s="629">
        <v>16685</v>
      </c>
      <c r="BA38" s="630"/>
      <c r="BB38" s="630"/>
      <c r="BC38" s="630"/>
      <c r="BD38" s="667"/>
      <c r="BE38" s="667"/>
      <c r="BF38" s="698"/>
      <c r="BG38" s="644" t="s">
        <v>333</v>
      </c>
      <c r="BH38" s="645"/>
      <c r="BI38" s="645"/>
      <c r="BJ38" s="645"/>
      <c r="BK38" s="645"/>
      <c r="BL38" s="645"/>
      <c r="BM38" s="645"/>
      <c r="BN38" s="645"/>
      <c r="BO38" s="645"/>
      <c r="BP38" s="645"/>
      <c r="BQ38" s="645"/>
      <c r="BR38" s="645"/>
      <c r="BS38" s="645"/>
      <c r="BT38" s="645"/>
      <c r="BU38" s="646"/>
      <c r="BV38" s="629">
        <v>3388</v>
      </c>
      <c r="BW38" s="630"/>
      <c r="BX38" s="630"/>
      <c r="BY38" s="630"/>
      <c r="BZ38" s="630"/>
      <c r="CA38" s="630"/>
      <c r="CB38" s="639"/>
      <c r="CD38" s="644" t="s">
        <v>334</v>
      </c>
      <c r="CE38" s="645"/>
      <c r="CF38" s="645"/>
      <c r="CG38" s="645"/>
      <c r="CH38" s="645"/>
      <c r="CI38" s="645"/>
      <c r="CJ38" s="645"/>
      <c r="CK38" s="645"/>
      <c r="CL38" s="645"/>
      <c r="CM38" s="645"/>
      <c r="CN38" s="645"/>
      <c r="CO38" s="645"/>
      <c r="CP38" s="645"/>
      <c r="CQ38" s="646"/>
      <c r="CR38" s="629">
        <v>1570211</v>
      </c>
      <c r="CS38" s="630"/>
      <c r="CT38" s="630"/>
      <c r="CU38" s="630"/>
      <c r="CV38" s="630"/>
      <c r="CW38" s="630"/>
      <c r="CX38" s="630"/>
      <c r="CY38" s="631"/>
      <c r="CZ38" s="634">
        <v>7</v>
      </c>
      <c r="DA38" s="669"/>
      <c r="DB38" s="669"/>
      <c r="DC38" s="672"/>
      <c r="DD38" s="638">
        <v>1387696</v>
      </c>
      <c r="DE38" s="630"/>
      <c r="DF38" s="630"/>
      <c r="DG38" s="630"/>
      <c r="DH38" s="630"/>
      <c r="DI38" s="630"/>
      <c r="DJ38" s="630"/>
      <c r="DK38" s="631"/>
      <c r="DL38" s="638">
        <v>1205075</v>
      </c>
      <c r="DM38" s="630"/>
      <c r="DN38" s="630"/>
      <c r="DO38" s="630"/>
      <c r="DP38" s="630"/>
      <c r="DQ38" s="630"/>
      <c r="DR38" s="630"/>
      <c r="DS38" s="630"/>
      <c r="DT38" s="630"/>
      <c r="DU38" s="630"/>
      <c r="DV38" s="631"/>
      <c r="DW38" s="634">
        <v>15.1</v>
      </c>
      <c r="DX38" s="669"/>
      <c r="DY38" s="669"/>
      <c r="DZ38" s="669"/>
      <c r="EA38" s="669"/>
      <c r="EB38" s="669"/>
      <c r="EC38" s="670"/>
    </row>
    <row r="39" spans="2:133" ht="11.25" customHeight="1" x14ac:dyDescent="0.15">
      <c r="B39" s="626" t="s">
        <v>335</v>
      </c>
      <c r="C39" s="627"/>
      <c r="D39" s="627"/>
      <c r="E39" s="627"/>
      <c r="F39" s="627"/>
      <c r="G39" s="627"/>
      <c r="H39" s="627"/>
      <c r="I39" s="627"/>
      <c r="J39" s="627"/>
      <c r="K39" s="627"/>
      <c r="L39" s="627"/>
      <c r="M39" s="627"/>
      <c r="N39" s="627"/>
      <c r="O39" s="627"/>
      <c r="P39" s="627"/>
      <c r="Q39" s="628"/>
      <c r="R39" s="629">
        <v>284234</v>
      </c>
      <c r="S39" s="630"/>
      <c r="T39" s="630"/>
      <c r="U39" s="630"/>
      <c r="V39" s="630"/>
      <c r="W39" s="630"/>
      <c r="X39" s="630"/>
      <c r="Y39" s="631"/>
      <c r="Z39" s="632">
        <v>1.2</v>
      </c>
      <c r="AA39" s="632"/>
      <c r="AB39" s="632"/>
      <c r="AC39" s="632"/>
      <c r="AD39" s="633">
        <v>9291</v>
      </c>
      <c r="AE39" s="633"/>
      <c r="AF39" s="633"/>
      <c r="AG39" s="633"/>
      <c r="AH39" s="633"/>
      <c r="AI39" s="633"/>
      <c r="AJ39" s="633"/>
      <c r="AK39" s="633"/>
      <c r="AL39" s="634">
        <v>0.1</v>
      </c>
      <c r="AM39" s="635"/>
      <c r="AN39" s="635"/>
      <c r="AO39" s="636"/>
      <c r="AQ39" s="707" t="s">
        <v>336</v>
      </c>
      <c r="AR39" s="708"/>
      <c r="AS39" s="708"/>
      <c r="AT39" s="708"/>
      <c r="AU39" s="708"/>
      <c r="AV39" s="708"/>
      <c r="AW39" s="708"/>
      <c r="AX39" s="708"/>
      <c r="AY39" s="709"/>
      <c r="AZ39" s="629">
        <v>12945</v>
      </c>
      <c r="BA39" s="630"/>
      <c r="BB39" s="630"/>
      <c r="BC39" s="630"/>
      <c r="BD39" s="667"/>
      <c r="BE39" s="667"/>
      <c r="BF39" s="698"/>
      <c r="BG39" s="644" t="s">
        <v>337</v>
      </c>
      <c r="BH39" s="645"/>
      <c r="BI39" s="645"/>
      <c r="BJ39" s="645"/>
      <c r="BK39" s="645"/>
      <c r="BL39" s="645"/>
      <c r="BM39" s="645"/>
      <c r="BN39" s="645"/>
      <c r="BO39" s="645"/>
      <c r="BP39" s="645"/>
      <c r="BQ39" s="645"/>
      <c r="BR39" s="645"/>
      <c r="BS39" s="645"/>
      <c r="BT39" s="645"/>
      <c r="BU39" s="646"/>
      <c r="BV39" s="629">
        <v>5348</v>
      </c>
      <c r="BW39" s="630"/>
      <c r="BX39" s="630"/>
      <c r="BY39" s="630"/>
      <c r="BZ39" s="630"/>
      <c r="CA39" s="630"/>
      <c r="CB39" s="639"/>
      <c r="CD39" s="644" t="s">
        <v>338</v>
      </c>
      <c r="CE39" s="645"/>
      <c r="CF39" s="645"/>
      <c r="CG39" s="645"/>
      <c r="CH39" s="645"/>
      <c r="CI39" s="645"/>
      <c r="CJ39" s="645"/>
      <c r="CK39" s="645"/>
      <c r="CL39" s="645"/>
      <c r="CM39" s="645"/>
      <c r="CN39" s="645"/>
      <c r="CO39" s="645"/>
      <c r="CP39" s="645"/>
      <c r="CQ39" s="646"/>
      <c r="CR39" s="629">
        <v>4080038</v>
      </c>
      <c r="CS39" s="667"/>
      <c r="CT39" s="667"/>
      <c r="CU39" s="667"/>
      <c r="CV39" s="667"/>
      <c r="CW39" s="667"/>
      <c r="CX39" s="667"/>
      <c r="CY39" s="668"/>
      <c r="CZ39" s="634">
        <v>18.2</v>
      </c>
      <c r="DA39" s="669"/>
      <c r="DB39" s="669"/>
      <c r="DC39" s="672"/>
      <c r="DD39" s="638">
        <v>1288812</v>
      </c>
      <c r="DE39" s="667"/>
      <c r="DF39" s="667"/>
      <c r="DG39" s="667"/>
      <c r="DH39" s="667"/>
      <c r="DI39" s="667"/>
      <c r="DJ39" s="667"/>
      <c r="DK39" s="668"/>
      <c r="DL39" s="638" t="s">
        <v>126</v>
      </c>
      <c r="DM39" s="667"/>
      <c r="DN39" s="667"/>
      <c r="DO39" s="667"/>
      <c r="DP39" s="667"/>
      <c r="DQ39" s="667"/>
      <c r="DR39" s="667"/>
      <c r="DS39" s="667"/>
      <c r="DT39" s="667"/>
      <c r="DU39" s="667"/>
      <c r="DV39" s="668"/>
      <c r="DW39" s="634" t="s">
        <v>126</v>
      </c>
      <c r="DX39" s="669"/>
      <c r="DY39" s="669"/>
      <c r="DZ39" s="669"/>
      <c r="EA39" s="669"/>
      <c r="EB39" s="669"/>
      <c r="EC39" s="670"/>
    </row>
    <row r="40" spans="2:133" ht="11.25" customHeight="1" x14ac:dyDescent="0.15">
      <c r="B40" s="626" t="s">
        <v>339</v>
      </c>
      <c r="C40" s="627"/>
      <c r="D40" s="627"/>
      <c r="E40" s="627"/>
      <c r="F40" s="627"/>
      <c r="G40" s="627"/>
      <c r="H40" s="627"/>
      <c r="I40" s="627"/>
      <c r="J40" s="627"/>
      <c r="K40" s="627"/>
      <c r="L40" s="627"/>
      <c r="M40" s="627"/>
      <c r="N40" s="627"/>
      <c r="O40" s="627"/>
      <c r="P40" s="627"/>
      <c r="Q40" s="628"/>
      <c r="R40" s="629">
        <v>2535735</v>
      </c>
      <c r="S40" s="630"/>
      <c r="T40" s="630"/>
      <c r="U40" s="630"/>
      <c r="V40" s="630"/>
      <c r="W40" s="630"/>
      <c r="X40" s="630"/>
      <c r="Y40" s="631"/>
      <c r="Z40" s="632">
        <v>11</v>
      </c>
      <c r="AA40" s="632"/>
      <c r="AB40" s="632"/>
      <c r="AC40" s="632"/>
      <c r="AD40" s="633" t="s">
        <v>126</v>
      </c>
      <c r="AE40" s="633"/>
      <c r="AF40" s="633"/>
      <c r="AG40" s="633"/>
      <c r="AH40" s="633"/>
      <c r="AI40" s="633"/>
      <c r="AJ40" s="633"/>
      <c r="AK40" s="633"/>
      <c r="AL40" s="634" t="s">
        <v>126</v>
      </c>
      <c r="AM40" s="635"/>
      <c r="AN40" s="635"/>
      <c r="AO40" s="636"/>
      <c r="AQ40" s="707" t="s">
        <v>340</v>
      </c>
      <c r="AR40" s="708"/>
      <c r="AS40" s="708"/>
      <c r="AT40" s="708"/>
      <c r="AU40" s="708"/>
      <c r="AV40" s="708"/>
      <c r="AW40" s="708"/>
      <c r="AX40" s="708"/>
      <c r="AY40" s="709"/>
      <c r="AZ40" s="629" t="s">
        <v>126</v>
      </c>
      <c r="BA40" s="630"/>
      <c r="BB40" s="630"/>
      <c r="BC40" s="630"/>
      <c r="BD40" s="667"/>
      <c r="BE40" s="667"/>
      <c r="BF40" s="698"/>
      <c r="BG40" s="710" t="s">
        <v>341</v>
      </c>
      <c r="BH40" s="711"/>
      <c r="BI40" s="711"/>
      <c r="BJ40" s="711"/>
      <c r="BK40" s="711"/>
      <c r="BL40" s="364"/>
      <c r="BM40" s="645" t="s">
        <v>342</v>
      </c>
      <c r="BN40" s="645"/>
      <c r="BO40" s="645"/>
      <c r="BP40" s="645"/>
      <c r="BQ40" s="645"/>
      <c r="BR40" s="645"/>
      <c r="BS40" s="645"/>
      <c r="BT40" s="645"/>
      <c r="BU40" s="646"/>
      <c r="BV40" s="629">
        <v>106</v>
      </c>
      <c r="BW40" s="630"/>
      <c r="BX40" s="630"/>
      <c r="BY40" s="630"/>
      <c r="BZ40" s="630"/>
      <c r="CA40" s="630"/>
      <c r="CB40" s="639"/>
      <c r="CD40" s="644" t="s">
        <v>343</v>
      </c>
      <c r="CE40" s="645"/>
      <c r="CF40" s="645"/>
      <c r="CG40" s="645"/>
      <c r="CH40" s="645"/>
      <c r="CI40" s="645"/>
      <c r="CJ40" s="645"/>
      <c r="CK40" s="645"/>
      <c r="CL40" s="645"/>
      <c r="CM40" s="645"/>
      <c r="CN40" s="645"/>
      <c r="CO40" s="645"/>
      <c r="CP40" s="645"/>
      <c r="CQ40" s="646"/>
      <c r="CR40" s="629">
        <v>25000</v>
      </c>
      <c r="CS40" s="630"/>
      <c r="CT40" s="630"/>
      <c r="CU40" s="630"/>
      <c r="CV40" s="630"/>
      <c r="CW40" s="630"/>
      <c r="CX40" s="630"/>
      <c r="CY40" s="631"/>
      <c r="CZ40" s="634">
        <v>0.1</v>
      </c>
      <c r="DA40" s="669"/>
      <c r="DB40" s="669"/>
      <c r="DC40" s="672"/>
      <c r="DD40" s="638">
        <v>25000</v>
      </c>
      <c r="DE40" s="630"/>
      <c r="DF40" s="630"/>
      <c r="DG40" s="630"/>
      <c r="DH40" s="630"/>
      <c r="DI40" s="630"/>
      <c r="DJ40" s="630"/>
      <c r="DK40" s="631"/>
      <c r="DL40" s="638" t="s">
        <v>126</v>
      </c>
      <c r="DM40" s="630"/>
      <c r="DN40" s="630"/>
      <c r="DO40" s="630"/>
      <c r="DP40" s="630"/>
      <c r="DQ40" s="630"/>
      <c r="DR40" s="630"/>
      <c r="DS40" s="630"/>
      <c r="DT40" s="630"/>
      <c r="DU40" s="630"/>
      <c r="DV40" s="631"/>
      <c r="DW40" s="634" t="s">
        <v>126</v>
      </c>
      <c r="DX40" s="669"/>
      <c r="DY40" s="669"/>
      <c r="DZ40" s="669"/>
      <c r="EA40" s="669"/>
      <c r="EB40" s="669"/>
      <c r="EC40" s="670"/>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126</v>
      </c>
      <c r="S41" s="630"/>
      <c r="T41" s="630"/>
      <c r="U41" s="630"/>
      <c r="V41" s="630"/>
      <c r="W41" s="630"/>
      <c r="X41" s="630"/>
      <c r="Y41" s="631"/>
      <c r="Z41" s="632" t="s">
        <v>126</v>
      </c>
      <c r="AA41" s="632"/>
      <c r="AB41" s="632"/>
      <c r="AC41" s="632"/>
      <c r="AD41" s="633" t="s">
        <v>126</v>
      </c>
      <c r="AE41" s="633"/>
      <c r="AF41" s="633"/>
      <c r="AG41" s="633"/>
      <c r="AH41" s="633"/>
      <c r="AI41" s="633"/>
      <c r="AJ41" s="633"/>
      <c r="AK41" s="633"/>
      <c r="AL41" s="634" t="s">
        <v>126</v>
      </c>
      <c r="AM41" s="635"/>
      <c r="AN41" s="635"/>
      <c r="AO41" s="636"/>
      <c r="AQ41" s="707" t="s">
        <v>345</v>
      </c>
      <c r="AR41" s="708"/>
      <c r="AS41" s="708"/>
      <c r="AT41" s="708"/>
      <c r="AU41" s="708"/>
      <c r="AV41" s="708"/>
      <c r="AW41" s="708"/>
      <c r="AX41" s="708"/>
      <c r="AY41" s="709"/>
      <c r="AZ41" s="629">
        <v>272562</v>
      </c>
      <c r="BA41" s="630"/>
      <c r="BB41" s="630"/>
      <c r="BC41" s="630"/>
      <c r="BD41" s="667"/>
      <c r="BE41" s="667"/>
      <c r="BF41" s="698"/>
      <c r="BG41" s="710"/>
      <c r="BH41" s="711"/>
      <c r="BI41" s="711"/>
      <c r="BJ41" s="711"/>
      <c r="BK41" s="711"/>
      <c r="BL41" s="364"/>
      <c r="BM41" s="645" t="s">
        <v>346</v>
      </c>
      <c r="BN41" s="645"/>
      <c r="BO41" s="645"/>
      <c r="BP41" s="645"/>
      <c r="BQ41" s="645"/>
      <c r="BR41" s="645"/>
      <c r="BS41" s="645"/>
      <c r="BT41" s="645"/>
      <c r="BU41" s="646"/>
      <c r="BV41" s="629" t="s">
        <v>126</v>
      </c>
      <c r="BW41" s="630"/>
      <c r="BX41" s="630"/>
      <c r="BY41" s="630"/>
      <c r="BZ41" s="630"/>
      <c r="CA41" s="630"/>
      <c r="CB41" s="639"/>
      <c r="CD41" s="644" t="s">
        <v>347</v>
      </c>
      <c r="CE41" s="645"/>
      <c r="CF41" s="645"/>
      <c r="CG41" s="645"/>
      <c r="CH41" s="645"/>
      <c r="CI41" s="645"/>
      <c r="CJ41" s="645"/>
      <c r="CK41" s="645"/>
      <c r="CL41" s="645"/>
      <c r="CM41" s="645"/>
      <c r="CN41" s="645"/>
      <c r="CO41" s="645"/>
      <c r="CP41" s="645"/>
      <c r="CQ41" s="646"/>
      <c r="CR41" s="629" t="s">
        <v>126</v>
      </c>
      <c r="CS41" s="667"/>
      <c r="CT41" s="667"/>
      <c r="CU41" s="667"/>
      <c r="CV41" s="667"/>
      <c r="CW41" s="667"/>
      <c r="CX41" s="667"/>
      <c r="CY41" s="668"/>
      <c r="CZ41" s="634" t="s">
        <v>126</v>
      </c>
      <c r="DA41" s="669"/>
      <c r="DB41" s="669"/>
      <c r="DC41" s="672"/>
      <c r="DD41" s="638" t="s">
        <v>126</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126</v>
      </c>
      <c r="S42" s="630"/>
      <c r="T42" s="630"/>
      <c r="U42" s="630"/>
      <c r="V42" s="630"/>
      <c r="W42" s="630"/>
      <c r="X42" s="630"/>
      <c r="Y42" s="631"/>
      <c r="Z42" s="632" t="s">
        <v>126</v>
      </c>
      <c r="AA42" s="632"/>
      <c r="AB42" s="632"/>
      <c r="AC42" s="632"/>
      <c r="AD42" s="633" t="s">
        <v>126</v>
      </c>
      <c r="AE42" s="633"/>
      <c r="AF42" s="633"/>
      <c r="AG42" s="633"/>
      <c r="AH42" s="633"/>
      <c r="AI42" s="633"/>
      <c r="AJ42" s="633"/>
      <c r="AK42" s="633"/>
      <c r="AL42" s="634" t="s">
        <v>126</v>
      </c>
      <c r="AM42" s="635"/>
      <c r="AN42" s="635"/>
      <c r="AO42" s="636"/>
      <c r="AQ42" s="717" t="s">
        <v>349</v>
      </c>
      <c r="AR42" s="718"/>
      <c r="AS42" s="718"/>
      <c r="AT42" s="718"/>
      <c r="AU42" s="718"/>
      <c r="AV42" s="718"/>
      <c r="AW42" s="718"/>
      <c r="AX42" s="718"/>
      <c r="AY42" s="719"/>
      <c r="AZ42" s="723">
        <v>876133</v>
      </c>
      <c r="BA42" s="724"/>
      <c r="BB42" s="724"/>
      <c r="BC42" s="724"/>
      <c r="BD42" s="700"/>
      <c r="BE42" s="700"/>
      <c r="BF42" s="702"/>
      <c r="BG42" s="712"/>
      <c r="BH42" s="713"/>
      <c r="BI42" s="713"/>
      <c r="BJ42" s="713"/>
      <c r="BK42" s="713"/>
      <c r="BL42" s="365"/>
      <c r="BM42" s="658" t="s">
        <v>350</v>
      </c>
      <c r="BN42" s="658"/>
      <c r="BO42" s="658"/>
      <c r="BP42" s="658"/>
      <c r="BQ42" s="658"/>
      <c r="BR42" s="658"/>
      <c r="BS42" s="658"/>
      <c r="BT42" s="658"/>
      <c r="BU42" s="659"/>
      <c r="BV42" s="723">
        <v>508</v>
      </c>
      <c r="BW42" s="724"/>
      <c r="BX42" s="724"/>
      <c r="BY42" s="724"/>
      <c r="BZ42" s="724"/>
      <c r="CA42" s="724"/>
      <c r="CB42" s="736"/>
      <c r="CD42" s="626" t="s">
        <v>351</v>
      </c>
      <c r="CE42" s="627"/>
      <c r="CF42" s="627"/>
      <c r="CG42" s="627"/>
      <c r="CH42" s="627"/>
      <c r="CI42" s="627"/>
      <c r="CJ42" s="627"/>
      <c r="CK42" s="627"/>
      <c r="CL42" s="627"/>
      <c r="CM42" s="627"/>
      <c r="CN42" s="627"/>
      <c r="CO42" s="627"/>
      <c r="CP42" s="627"/>
      <c r="CQ42" s="628"/>
      <c r="CR42" s="629">
        <v>4155960</v>
      </c>
      <c r="CS42" s="667"/>
      <c r="CT42" s="667"/>
      <c r="CU42" s="667"/>
      <c r="CV42" s="667"/>
      <c r="CW42" s="667"/>
      <c r="CX42" s="667"/>
      <c r="CY42" s="668"/>
      <c r="CZ42" s="634">
        <v>18.600000000000001</v>
      </c>
      <c r="DA42" s="669"/>
      <c r="DB42" s="669"/>
      <c r="DC42" s="672"/>
      <c r="DD42" s="638">
        <v>211696</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352</v>
      </c>
      <c r="C43" s="627"/>
      <c r="D43" s="627"/>
      <c r="E43" s="627"/>
      <c r="F43" s="627"/>
      <c r="G43" s="627"/>
      <c r="H43" s="627"/>
      <c r="I43" s="627"/>
      <c r="J43" s="627"/>
      <c r="K43" s="627"/>
      <c r="L43" s="627"/>
      <c r="M43" s="627"/>
      <c r="N43" s="627"/>
      <c r="O43" s="627"/>
      <c r="P43" s="627"/>
      <c r="Q43" s="628"/>
      <c r="R43" s="629">
        <v>264771</v>
      </c>
      <c r="S43" s="630"/>
      <c r="T43" s="630"/>
      <c r="U43" s="630"/>
      <c r="V43" s="630"/>
      <c r="W43" s="630"/>
      <c r="X43" s="630"/>
      <c r="Y43" s="631"/>
      <c r="Z43" s="632">
        <v>1.1000000000000001</v>
      </c>
      <c r="AA43" s="632"/>
      <c r="AB43" s="632"/>
      <c r="AC43" s="632"/>
      <c r="AD43" s="633" t="s">
        <v>126</v>
      </c>
      <c r="AE43" s="633"/>
      <c r="AF43" s="633"/>
      <c r="AG43" s="633"/>
      <c r="AH43" s="633"/>
      <c r="AI43" s="633"/>
      <c r="AJ43" s="633"/>
      <c r="AK43" s="633"/>
      <c r="AL43" s="634" t="s">
        <v>126</v>
      </c>
      <c r="AM43" s="635"/>
      <c r="AN43" s="635"/>
      <c r="AO43" s="636"/>
      <c r="BV43" s="219"/>
      <c r="BW43" s="219"/>
      <c r="BX43" s="219"/>
      <c r="BY43" s="219"/>
      <c r="BZ43" s="219"/>
      <c r="CA43" s="219"/>
      <c r="CB43" s="219"/>
      <c r="CD43" s="626" t="s">
        <v>353</v>
      </c>
      <c r="CE43" s="627"/>
      <c r="CF43" s="627"/>
      <c r="CG43" s="627"/>
      <c r="CH43" s="627"/>
      <c r="CI43" s="627"/>
      <c r="CJ43" s="627"/>
      <c r="CK43" s="627"/>
      <c r="CL43" s="627"/>
      <c r="CM43" s="627"/>
      <c r="CN43" s="627"/>
      <c r="CO43" s="627"/>
      <c r="CP43" s="627"/>
      <c r="CQ43" s="628"/>
      <c r="CR43" s="629">
        <v>24427</v>
      </c>
      <c r="CS43" s="667"/>
      <c r="CT43" s="667"/>
      <c r="CU43" s="667"/>
      <c r="CV43" s="667"/>
      <c r="CW43" s="667"/>
      <c r="CX43" s="667"/>
      <c r="CY43" s="668"/>
      <c r="CZ43" s="634">
        <v>0.1</v>
      </c>
      <c r="DA43" s="669"/>
      <c r="DB43" s="669"/>
      <c r="DC43" s="672"/>
      <c r="DD43" s="638">
        <v>24427</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354</v>
      </c>
      <c r="C44" s="674"/>
      <c r="D44" s="674"/>
      <c r="E44" s="674"/>
      <c r="F44" s="674"/>
      <c r="G44" s="674"/>
      <c r="H44" s="674"/>
      <c r="I44" s="674"/>
      <c r="J44" s="674"/>
      <c r="K44" s="674"/>
      <c r="L44" s="674"/>
      <c r="M44" s="674"/>
      <c r="N44" s="674"/>
      <c r="O44" s="674"/>
      <c r="P44" s="674"/>
      <c r="Q44" s="675"/>
      <c r="R44" s="723">
        <v>23071671</v>
      </c>
      <c r="S44" s="724"/>
      <c r="T44" s="724"/>
      <c r="U44" s="724"/>
      <c r="V44" s="724"/>
      <c r="W44" s="724"/>
      <c r="X44" s="724"/>
      <c r="Y44" s="725"/>
      <c r="Z44" s="726">
        <v>100</v>
      </c>
      <c r="AA44" s="726"/>
      <c r="AB44" s="726"/>
      <c r="AC44" s="726"/>
      <c r="AD44" s="727">
        <v>7725755</v>
      </c>
      <c r="AE44" s="727"/>
      <c r="AF44" s="727"/>
      <c r="AG44" s="727"/>
      <c r="AH44" s="727"/>
      <c r="AI44" s="727"/>
      <c r="AJ44" s="727"/>
      <c r="AK44" s="727"/>
      <c r="AL44" s="728">
        <v>100</v>
      </c>
      <c r="AM44" s="701"/>
      <c r="AN44" s="701"/>
      <c r="AO44" s="729"/>
      <c r="CD44" s="730" t="s">
        <v>301</v>
      </c>
      <c r="CE44" s="731"/>
      <c r="CF44" s="626" t="s">
        <v>355</v>
      </c>
      <c r="CG44" s="627"/>
      <c r="CH44" s="627"/>
      <c r="CI44" s="627"/>
      <c r="CJ44" s="627"/>
      <c r="CK44" s="627"/>
      <c r="CL44" s="627"/>
      <c r="CM44" s="627"/>
      <c r="CN44" s="627"/>
      <c r="CO44" s="627"/>
      <c r="CP44" s="627"/>
      <c r="CQ44" s="628"/>
      <c r="CR44" s="629">
        <v>4113526</v>
      </c>
      <c r="CS44" s="630"/>
      <c r="CT44" s="630"/>
      <c r="CU44" s="630"/>
      <c r="CV44" s="630"/>
      <c r="CW44" s="630"/>
      <c r="CX44" s="630"/>
      <c r="CY44" s="631"/>
      <c r="CZ44" s="634">
        <v>18.399999999999999</v>
      </c>
      <c r="DA44" s="635"/>
      <c r="DB44" s="635"/>
      <c r="DC44" s="647"/>
      <c r="DD44" s="638">
        <v>194160</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356</v>
      </c>
      <c r="CG45" s="627"/>
      <c r="CH45" s="627"/>
      <c r="CI45" s="627"/>
      <c r="CJ45" s="627"/>
      <c r="CK45" s="627"/>
      <c r="CL45" s="627"/>
      <c r="CM45" s="627"/>
      <c r="CN45" s="627"/>
      <c r="CO45" s="627"/>
      <c r="CP45" s="627"/>
      <c r="CQ45" s="628"/>
      <c r="CR45" s="629">
        <v>548345</v>
      </c>
      <c r="CS45" s="667"/>
      <c r="CT45" s="667"/>
      <c r="CU45" s="667"/>
      <c r="CV45" s="667"/>
      <c r="CW45" s="667"/>
      <c r="CX45" s="667"/>
      <c r="CY45" s="668"/>
      <c r="CZ45" s="634">
        <v>2.5</v>
      </c>
      <c r="DA45" s="669"/>
      <c r="DB45" s="669"/>
      <c r="DC45" s="672"/>
      <c r="DD45" s="638">
        <v>22733</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358</v>
      </c>
      <c r="CG46" s="627"/>
      <c r="CH46" s="627"/>
      <c r="CI46" s="627"/>
      <c r="CJ46" s="627"/>
      <c r="CK46" s="627"/>
      <c r="CL46" s="627"/>
      <c r="CM46" s="627"/>
      <c r="CN46" s="627"/>
      <c r="CO46" s="627"/>
      <c r="CP46" s="627"/>
      <c r="CQ46" s="628"/>
      <c r="CR46" s="629">
        <v>3551472</v>
      </c>
      <c r="CS46" s="630"/>
      <c r="CT46" s="630"/>
      <c r="CU46" s="630"/>
      <c r="CV46" s="630"/>
      <c r="CW46" s="630"/>
      <c r="CX46" s="630"/>
      <c r="CY46" s="631"/>
      <c r="CZ46" s="634">
        <v>15.9</v>
      </c>
      <c r="DA46" s="635"/>
      <c r="DB46" s="635"/>
      <c r="DC46" s="647"/>
      <c r="DD46" s="638">
        <v>168018</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359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360</v>
      </c>
      <c r="CG47" s="627"/>
      <c r="CH47" s="627"/>
      <c r="CI47" s="627"/>
      <c r="CJ47" s="627"/>
      <c r="CK47" s="627"/>
      <c r="CL47" s="627"/>
      <c r="CM47" s="627"/>
      <c r="CN47" s="627"/>
      <c r="CO47" s="627"/>
      <c r="CP47" s="627"/>
      <c r="CQ47" s="628"/>
      <c r="CR47" s="629">
        <v>42434</v>
      </c>
      <c r="CS47" s="667"/>
      <c r="CT47" s="667"/>
      <c r="CU47" s="667"/>
      <c r="CV47" s="667"/>
      <c r="CW47" s="667"/>
      <c r="CX47" s="667"/>
      <c r="CY47" s="668"/>
      <c r="CZ47" s="634">
        <v>0.2</v>
      </c>
      <c r="DA47" s="669"/>
      <c r="DB47" s="669"/>
      <c r="DC47" s="672"/>
      <c r="DD47" s="638">
        <v>17536</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362</v>
      </c>
      <c r="CG48" s="627"/>
      <c r="CH48" s="627"/>
      <c r="CI48" s="627"/>
      <c r="CJ48" s="627"/>
      <c r="CK48" s="627"/>
      <c r="CL48" s="627"/>
      <c r="CM48" s="627"/>
      <c r="CN48" s="627"/>
      <c r="CO48" s="627"/>
      <c r="CP48" s="627"/>
      <c r="CQ48" s="628"/>
      <c r="CR48" s="629" t="s">
        <v>126</v>
      </c>
      <c r="CS48" s="630"/>
      <c r="CT48" s="630"/>
      <c r="CU48" s="630"/>
      <c r="CV48" s="630"/>
      <c r="CW48" s="630"/>
      <c r="CX48" s="630"/>
      <c r="CY48" s="631"/>
      <c r="CZ48" s="634" t="s">
        <v>126</v>
      </c>
      <c r="DA48" s="635"/>
      <c r="DB48" s="635"/>
      <c r="DC48" s="647"/>
      <c r="DD48" s="638" t="s">
        <v>126</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363</v>
      </c>
      <c r="CE49" s="674"/>
      <c r="CF49" s="674"/>
      <c r="CG49" s="674"/>
      <c r="CH49" s="674"/>
      <c r="CI49" s="674"/>
      <c r="CJ49" s="674"/>
      <c r="CK49" s="674"/>
      <c r="CL49" s="674"/>
      <c r="CM49" s="674"/>
      <c r="CN49" s="674"/>
      <c r="CO49" s="674"/>
      <c r="CP49" s="674"/>
      <c r="CQ49" s="675"/>
      <c r="CR49" s="723">
        <v>22381213</v>
      </c>
      <c r="CS49" s="700"/>
      <c r="CT49" s="700"/>
      <c r="CU49" s="700"/>
      <c r="CV49" s="700"/>
      <c r="CW49" s="700"/>
      <c r="CX49" s="700"/>
      <c r="CY49" s="737"/>
      <c r="CZ49" s="728">
        <v>100</v>
      </c>
      <c r="DA49" s="738"/>
      <c r="DB49" s="738"/>
      <c r="DC49" s="739"/>
      <c r="DD49" s="740">
        <v>9395974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365</v>
      </c>
      <c r="DK2" s="751"/>
      <c r="DL2" s="751"/>
      <c r="DM2" s="751"/>
      <c r="DN2" s="751"/>
      <c r="DO2" s="752"/>
      <c r="DP2" s="224"/>
      <c r="DQ2" s="750" t="s">
        <v>366</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369</v>
      </c>
      <c r="B5" s="756"/>
      <c r="C5" s="756"/>
      <c r="D5" s="756"/>
      <c r="E5" s="756"/>
      <c r="F5" s="756"/>
      <c r="G5" s="756"/>
      <c r="H5" s="756"/>
      <c r="I5" s="756"/>
      <c r="J5" s="756"/>
      <c r="K5" s="756"/>
      <c r="L5" s="756"/>
      <c r="M5" s="756"/>
      <c r="N5" s="756"/>
      <c r="O5" s="756"/>
      <c r="P5" s="757"/>
      <c r="Q5" s="761" t="s">
        <v>370</v>
      </c>
      <c r="R5" s="762"/>
      <c r="S5" s="762"/>
      <c r="T5" s="762"/>
      <c r="U5" s="763"/>
      <c r="V5" s="761" t="s">
        <v>371</v>
      </c>
      <c r="W5" s="762"/>
      <c r="X5" s="762"/>
      <c r="Y5" s="762"/>
      <c r="Z5" s="763"/>
      <c r="AA5" s="761" t="s">
        <v>372</v>
      </c>
      <c r="AB5" s="762"/>
      <c r="AC5" s="762"/>
      <c r="AD5" s="762"/>
      <c r="AE5" s="762"/>
      <c r="AF5" s="767" t="s">
        <v>373</v>
      </c>
      <c r="AG5" s="762"/>
      <c r="AH5" s="762"/>
      <c r="AI5" s="762"/>
      <c r="AJ5" s="768"/>
      <c r="AK5" s="762" t="s">
        <v>374</v>
      </c>
      <c r="AL5" s="762"/>
      <c r="AM5" s="762"/>
      <c r="AN5" s="762"/>
      <c r="AO5" s="763"/>
      <c r="AP5" s="761" t="s">
        <v>375</v>
      </c>
      <c r="AQ5" s="762"/>
      <c r="AR5" s="762"/>
      <c r="AS5" s="762"/>
      <c r="AT5" s="763"/>
      <c r="AU5" s="761" t="s">
        <v>376</v>
      </c>
      <c r="AV5" s="762"/>
      <c r="AW5" s="762"/>
      <c r="AX5" s="762"/>
      <c r="AY5" s="768"/>
      <c r="AZ5" s="228"/>
      <c r="BA5" s="228"/>
      <c r="BB5" s="228"/>
      <c r="BC5" s="228"/>
      <c r="BD5" s="228"/>
      <c r="BE5" s="229"/>
      <c r="BF5" s="229"/>
      <c r="BG5" s="229"/>
      <c r="BH5" s="229"/>
      <c r="BI5" s="229"/>
      <c r="BJ5" s="229"/>
      <c r="BK5" s="229"/>
      <c r="BL5" s="229"/>
      <c r="BM5" s="229"/>
      <c r="BN5" s="229"/>
      <c r="BO5" s="229"/>
      <c r="BP5" s="229"/>
      <c r="BQ5" s="755" t="s">
        <v>377</v>
      </c>
      <c r="BR5" s="756"/>
      <c r="BS5" s="756"/>
      <c r="BT5" s="756"/>
      <c r="BU5" s="756"/>
      <c r="BV5" s="756"/>
      <c r="BW5" s="756"/>
      <c r="BX5" s="756"/>
      <c r="BY5" s="756"/>
      <c r="BZ5" s="756"/>
      <c r="CA5" s="756"/>
      <c r="CB5" s="756"/>
      <c r="CC5" s="756"/>
      <c r="CD5" s="756"/>
      <c r="CE5" s="756"/>
      <c r="CF5" s="756"/>
      <c r="CG5" s="757"/>
      <c r="CH5" s="761" t="s">
        <v>378</v>
      </c>
      <c r="CI5" s="762"/>
      <c r="CJ5" s="762"/>
      <c r="CK5" s="762"/>
      <c r="CL5" s="763"/>
      <c r="CM5" s="761" t="s">
        <v>379</v>
      </c>
      <c r="CN5" s="762"/>
      <c r="CO5" s="762"/>
      <c r="CP5" s="762"/>
      <c r="CQ5" s="763"/>
      <c r="CR5" s="761" t="s">
        <v>380</v>
      </c>
      <c r="CS5" s="762"/>
      <c r="CT5" s="762"/>
      <c r="CU5" s="762"/>
      <c r="CV5" s="763"/>
      <c r="CW5" s="761" t="s">
        <v>381</v>
      </c>
      <c r="CX5" s="762"/>
      <c r="CY5" s="762"/>
      <c r="CZ5" s="762"/>
      <c r="DA5" s="763"/>
      <c r="DB5" s="761" t="s">
        <v>382</v>
      </c>
      <c r="DC5" s="762"/>
      <c r="DD5" s="762"/>
      <c r="DE5" s="762"/>
      <c r="DF5" s="763"/>
      <c r="DG5" s="791" t="s">
        <v>383</v>
      </c>
      <c r="DH5" s="792"/>
      <c r="DI5" s="792"/>
      <c r="DJ5" s="792"/>
      <c r="DK5" s="793"/>
      <c r="DL5" s="791" t="s">
        <v>384</v>
      </c>
      <c r="DM5" s="792"/>
      <c r="DN5" s="792"/>
      <c r="DO5" s="792"/>
      <c r="DP5" s="793"/>
      <c r="DQ5" s="761" t="s">
        <v>385</v>
      </c>
      <c r="DR5" s="762"/>
      <c r="DS5" s="762"/>
      <c r="DT5" s="762"/>
      <c r="DU5" s="763"/>
      <c r="DV5" s="761" t="s">
        <v>376</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386</v>
      </c>
      <c r="C7" s="778"/>
      <c r="D7" s="778"/>
      <c r="E7" s="778"/>
      <c r="F7" s="778"/>
      <c r="G7" s="778"/>
      <c r="H7" s="778"/>
      <c r="I7" s="778"/>
      <c r="J7" s="778"/>
      <c r="K7" s="778"/>
      <c r="L7" s="778"/>
      <c r="M7" s="778"/>
      <c r="N7" s="778"/>
      <c r="O7" s="778"/>
      <c r="P7" s="779"/>
      <c r="Q7" s="780">
        <v>17722</v>
      </c>
      <c r="R7" s="781"/>
      <c r="S7" s="781"/>
      <c r="T7" s="781"/>
      <c r="U7" s="781"/>
      <c r="V7" s="781">
        <v>17172</v>
      </c>
      <c r="W7" s="781"/>
      <c r="X7" s="781"/>
      <c r="Y7" s="781"/>
      <c r="Z7" s="781"/>
      <c r="AA7" s="781">
        <v>550</v>
      </c>
      <c r="AB7" s="781"/>
      <c r="AC7" s="781"/>
      <c r="AD7" s="781"/>
      <c r="AE7" s="782"/>
      <c r="AF7" s="783">
        <v>492</v>
      </c>
      <c r="AG7" s="784"/>
      <c r="AH7" s="784"/>
      <c r="AI7" s="784"/>
      <c r="AJ7" s="785"/>
      <c r="AK7" s="786">
        <v>1728</v>
      </c>
      <c r="AL7" s="787"/>
      <c r="AM7" s="787"/>
      <c r="AN7" s="787"/>
      <c r="AO7" s="787"/>
      <c r="AP7" s="787">
        <v>16463</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585</v>
      </c>
      <c r="BT7" s="775"/>
      <c r="BU7" s="775"/>
      <c r="BV7" s="775"/>
      <c r="BW7" s="775"/>
      <c r="BX7" s="775"/>
      <c r="BY7" s="775"/>
      <c r="BZ7" s="775"/>
      <c r="CA7" s="775"/>
      <c r="CB7" s="775"/>
      <c r="CC7" s="775"/>
      <c r="CD7" s="775"/>
      <c r="CE7" s="775"/>
      <c r="CF7" s="775"/>
      <c r="CG7" s="790"/>
      <c r="CH7" s="771">
        <v>-2</v>
      </c>
      <c r="CI7" s="772"/>
      <c r="CJ7" s="772"/>
      <c r="CK7" s="772"/>
      <c r="CL7" s="773"/>
      <c r="CM7" s="771">
        <v>91</v>
      </c>
      <c r="CN7" s="772"/>
      <c r="CO7" s="772"/>
      <c r="CP7" s="772"/>
      <c r="CQ7" s="773"/>
      <c r="CR7" s="771">
        <v>31</v>
      </c>
      <c r="CS7" s="772"/>
      <c r="CT7" s="772"/>
      <c r="CU7" s="772"/>
      <c r="CV7" s="773"/>
      <c r="CW7" s="771" t="s">
        <v>608</v>
      </c>
      <c r="CX7" s="772"/>
      <c r="CY7" s="772"/>
      <c r="CZ7" s="772"/>
      <c r="DA7" s="773"/>
      <c r="DB7" s="771" t="s">
        <v>608</v>
      </c>
      <c r="DC7" s="772"/>
      <c r="DD7" s="772"/>
      <c r="DE7" s="772"/>
      <c r="DF7" s="773"/>
      <c r="DG7" s="771" t="s">
        <v>608</v>
      </c>
      <c r="DH7" s="772"/>
      <c r="DI7" s="772"/>
      <c r="DJ7" s="772"/>
      <c r="DK7" s="773"/>
      <c r="DL7" s="771" t="s">
        <v>608</v>
      </c>
      <c r="DM7" s="772"/>
      <c r="DN7" s="772"/>
      <c r="DO7" s="772"/>
      <c r="DP7" s="773"/>
      <c r="DQ7" s="771" t="s">
        <v>608</v>
      </c>
      <c r="DR7" s="772"/>
      <c r="DS7" s="772"/>
      <c r="DT7" s="772"/>
      <c r="DU7" s="773"/>
      <c r="DV7" s="774"/>
      <c r="DW7" s="775"/>
      <c r="DX7" s="775"/>
      <c r="DY7" s="775"/>
      <c r="DZ7" s="776"/>
      <c r="EA7" s="230"/>
    </row>
    <row r="8" spans="1:131" s="231" customFormat="1" ht="26.25" customHeight="1" x14ac:dyDescent="0.15">
      <c r="A8" s="234">
        <v>2</v>
      </c>
      <c r="B8" s="808" t="s">
        <v>387</v>
      </c>
      <c r="C8" s="809"/>
      <c r="D8" s="809"/>
      <c r="E8" s="809"/>
      <c r="F8" s="809"/>
      <c r="G8" s="809"/>
      <c r="H8" s="809"/>
      <c r="I8" s="809"/>
      <c r="J8" s="809"/>
      <c r="K8" s="809"/>
      <c r="L8" s="809"/>
      <c r="M8" s="809"/>
      <c r="N8" s="809"/>
      <c r="O8" s="809"/>
      <c r="P8" s="810"/>
      <c r="Q8" s="811">
        <v>78</v>
      </c>
      <c r="R8" s="812"/>
      <c r="S8" s="812"/>
      <c r="T8" s="812"/>
      <c r="U8" s="812"/>
      <c r="V8" s="812">
        <v>72</v>
      </c>
      <c r="W8" s="812"/>
      <c r="X8" s="812"/>
      <c r="Y8" s="812"/>
      <c r="Z8" s="812"/>
      <c r="AA8" s="812">
        <v>6</v>
      </c>
      <c r="AB8" s="812"/>
      <c r="AC8" s="812"/>
      <c r="AD8" s="812"/>
      <c r="AE8" s="813"/>
      <c r="AF8" s="814">
        <v>6</v>
      </c>
      <c r="AG8" s="815"/>
      <c r="AH8" s="815"/>
      <c r="AI8" s="815"/>
      <c r="AJ8" s="816"/>
      <c r="AK8" s="797">
        <v>65</v>
      </c>
      <c r="AL8" s="798"/>
      <c r="AM8" s="798"/>
      <c r="AN8" s="798"/>
      <c r="AO8" s="798"/>
      <c r="AP8" s="798">
        <v>8</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586</v>
      </c>
      <c r="BT8" s="802"/>
      <c r="BU8" s="802"/>
      <c r="BV8" s="802"/>
      <c r="BW8" s="802"/>
      <c r="BX8" s="802"/>
      <c r="BY8" s="802"/>
      <c r="BZ8" s="802"/>
      <c r="CA8" s="802"/>
      <c r="CB8" s="802"/>
      <c r="CC8" s="802"/>
      <c r="CD8" s="802"/>
      <c r="CE8" s="802"/>
      <c r="CF8" s="802"/>
      <c r="CG8" s="803"/>
      <c r="CH8" s="804">
        <v>-3</v>
      </c>
      <c r="CI8" s="805"/>
      <c r="CJ8" s="805"/>
      <c r="CK8" s="805"/>
      <c r="CL8" s="806"/>
      <c r="CM8" s="804">
        <v>355</v>
      </c>
      <c r="CN8" s="805"/>
      <c r="CO8" s="805"/>
      <c r="CP8" s="805"/>
      <c r="CQ8" s="806"/>
      <c r="CR8" s="804">
        <v>220</v>
      </c>
      <c r="CS8" s="805"/>
      <c r="CT8" s="805"/>
      <c r="CU8" s="805"/>
      <c r="CV8" s="806"/>
      <c r="CW8" s="804" t="s">
        <v>608</v>
      </c>
      <c r="CX8" s="805"/>
      <c r="CY8" s="805"/>
      <c r="CZ8" s="805"/>
      <c r="DA8" s="806"/>
      <c r="DB8" s="804" t="s">
        <v>608</v>
      </c>
      <c r="DC8" s="805"/>
      <c r="DD8" s="805"/>
      <c r="DE8" s="805"/>
      <c r="DF8" s="806"/>
      <c r="DG8" s="804" t="s">
        <v>608</v>
      </c>
      <c r="DH8" s="805"/>
      <c r="DI8" s="805"/>
      <c r="DJ8" s="805"/>
      <c r="DK8" s="806"/>
      <c r="DL8" s="804" t="s">
        <v>608</v>
      </c>
      <c r="DM8" s="805"/>
      <c r="DN8" s="805"/>
      <c r="DO8" s="805"/>
      <c r="DP8" s="806"/>
      <c r="DQ8" s="804" t="s">
        <v>608</v>
      </c>
      <c r="DR8" s="805"/>
      <c r="DS8" s="805"/>
      <c r="DT8" s="805"/>
      <c r="DU8" s="806"/>
      <c r="DV8" s="801"/>
      <c r="DW8" s="802"/>
      <c r="DX8" s="802"/>
      <c r="DY8" s="802"/>
      <c r="DZ8" s="807"/>
      <c r="EA8" s="230"/>
    </row>
    <row r="9" spans="1:131" s="231" customFormat="1" ht="26.25" customHeight="1" x14ac:dyDescent="0.15">
      <c r="A9" s="234">
        <v>3</v>
      </c>
      <c r="B9" s="808" t="s">
        <v>388</v>
      </c>
      <c r="C9" s="809"/>
      <c r="D9" s="809"/>
      <c r="E9" s="809"/>
      <c r="F9" s="809"/>
      <c r="G9" s="809"/>
      <c r="H9" s="809"/>
      <c r="I9" s="809"/>
      <c r="J9" s="809"/>
      <c r="K9" s="809"/>
      <c r="L9" s="809"/>
      <c r="M9" s="809"/>
      <c r="N9" s="809"/>
      <c r="O9" s="809"/>
      <c r="P9" s="810"/>
      <c r="Q9" s="811">
        <v>6743</v>
      </c>
      <c r="R9" s="812"/>
      <c r="S9" s="812"/>
      <c r="T9" s="812"/>
      <c r="U9" s="812"/>
      <c r="V9" s="812">
        <v>6609</v>
      </c>
      <c r="W9" s="812"/>
      <c r="X9" s="812"/>
      <c r="Y9" s="812"/>
      <c r="Z9" s="812"/>
      <c r="AA9" s="812">
        <v>134</v>
      </c>
      <c r="AB9" s="812"/>
      <c r="AC9" s="812"/>
      <c r="AD9" s="812"/>
      <c r="AE9" s="813"/>
      <c r="AF9" s="814">
        <v>134</v>
      </c>
      <c r="AG9" s="815"/>
      <c r="AH9" s="815"/>
      <c r="AI9" s="815"/>
      <c r="AJ9" s="816"/>
      <c r="AK9" s="797">
        <v>3502</v>
      </c>
      <c r="AL9" s="798"/>
      <c r="AM9" s="798"/>
      <c r="AN9" s="798"/>
      <c r="AO9" s="798"/>
      <c r="AP9" s="798" t="s">
        <v>602</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t="s">
        <v>609</v>
      </c>
      <c r="BS9" s="801" t="s">
        <v>587</v>
      </c>
      <c r="BT9" s="802"/>
      <c r="BU9" s="802"/>
      <c r="BV9" s="802"/>
      <c r="BW9" s="802"/>
      <c r="BX9" s="802"/>
      <c r="BY9" s="802"/>
      <c r="BZ9" s="802"/>
      <c r="CA9" s="802"/>
      <c r="CB9" s="802"/>
      <c r="CC9" s="802"/>
      <c r="CD9" s="802"/>
      <c r="CE9" s="802"/>
      <c r="CF9" s="802"/>
      <c r="CG9" s="803"/>
      <c r="CH9" s="804">
        <v>-1</v>
      </c>
      <c r="CI9" s="805"/>
      <c r="CJ9" s="805"/>
      <c r="CK9" s="805"/>
      <c r="CL9" s="806"/>
      <c r="CM9" s="804">
        <v>12</v>
      </c>
      <c r="CN9" s="805"/>
      <c r="CO9" s="805"/>
      <c r="CP9" s="805"/>
      <c r="CQ9" s="806"/>
      <c r="CR9" s="804">
        <v>5</v>
      </c>
      <c r="CS9" s="805"/>
      <c r="CT9" s="805"/>
      <c r="CU9" s="805"/>
      <c r="CV9" s="806"/>
      <c r="CW9" s="804" t="s">
        <v>608</v>
      </c>
      <c r="CX9" s="805"/>
      <c r="CY9" s="805"/>
      <c r="CZ9" s="805"/>
      <c r="DA9" s="806"/>
      <c r="DB9" s="804" t="s">
        <v>608</v>
      </c>
      <c r="DC9" s="805"/>
      <c r="DD9" s="805"/>
      <c r="DE9" s="805"/>
      <c r="DF9" s="806"/>
      <c r="DG9" s="804" t="s">
        <v>608</v>
      </c>
      <c r="DH9" s="805"/>
      <c r="DI9" s="805"/>
      <c r="DJ9" s="805"/>
      <c r="DK9" s="806"/>
      <c r="DL9" s="804" t="s">
        <v>608</v>
      </c>
      <c r="DM9" s="805"/>
      <c r="DN9" s="805"/>
      <c r="DO9" s="805"/>
      <c r="DP9" s="806"/>
      <c r="DQ9" s="804" t="s">
        <v>608</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588</v>
      </c>
      <c r="BT10" s="802"/>
      <c r="BU10" s="802"/>
      <c r="BV10" s="802"/>
      <c r="BW10" s="802"/>
      <c r="BX10" s="802"/>
      <c r="BY10" s="802"/>
      <c r="BZ10" s="802"/>
      <c r="CA10" s="802"/>
      <c r="CB10" s="802"/>
      <c r="CC10" s="802"/>
      <c r="CD10" s="802"/>
      <c r="CE10" s="802"/>
      <c r="CF10" s="802"/>
      <c r="CG10" s="803"/>
      <c r="CH10" s="804">
        <v>12</v>
      </c>
      <c r="CI10" s="805"/>
      <c r="CJ10" s="805"/>
      <c r="CK10" s="805"/>
      <c r="CL10" s="806"/>
      <c r="CM10" s="804">
        <v>19</v>
      </c>
      <c r="CN10" s="805"/>
      <c r="CO10" s="805"/>
      <c r="CP10" s="805"/>
      <c r="CQ10" s="806"/>
      <c r="CR10" s="804">
        <v>1</v>
      </c>
      <c r="CS10" s="805"/>
      <c r="CT10" s="805"/>
      <c r="CU10" s="805"/>
      <c r="CV10" s="806"/>
      <c r="CW10" s="804" t="s">
        <v>608</v>
      </c>
      <c r="CX10" s="805"/>
      <c r="CY10" s="805"/>
      <c r="CZ10" s="805"/>
      <c r="DA10" s="806"/>
      <c r="DB10" s="804" t="s">
        <v>608</v>
      </c>
      <c r="DC10" s="805"/>
      <c r="DD10" s="805"/>
      <c r="DE10" s="805"/>
      <c r="DF10" s="806"/>
      <c r="DG10" s="804" t="s">
        <v>608</v>
      </c>
      <c r="DH10" s="805"/>
      <c r="DI10" s="805"/>
      <c r="DJ10" s="805"/>
      <c r="DK10" s="806"/>
      <c r="DL10" s="804" t="s">
        <v>608</v>
      </c>
      <c r="DM10" s="805"/>
      <c r="DN10" s="805"/>
      <c r="DO10" s="805"/>
      <c r="DP10" s="806"/>
      <c r="DQ10" s="804" t="s">
        <v>608</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389</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390</v>
      </c>
      <c r="B23" s="817" t="s">
        <v>391</v>
      </c>
      <c r="C23" s="818"/>
      <c r="D23" s="818"/>
      <c r="E23" s="818"/>
      <c r="F23" s="818"/>
      <c r="G23" s="818"/>
      <c r="H23" s="818"/>
      <c r="I23" s="818"/>
      <c r="J23" s="818"/>
      <c r="K23" s="818"/>
      <c r="L23" s="818"/>
      <c r="M23" s="818"/>
      <c r="N23" s="818"/>
      <c r="O23" s="818"/>
      <c r="P23" s="819"/>
      <c r="Q23" s="820">
        <v>23072</v>
      </c>
      <c r="R23" s="821"/>
      <c r="S23" s="821"/>
      <c r="T23" s="821"/>
      <c r="U23" s="821"/>
      <c r="V23" s="821">
        <v>22381</v>
      </c>
      <c r="W23" s="821"/>
      <c r="X23" s="821"/>
      <c r="Y23" s="821"/>
      <c r="Z23" s="821"/>
      <c r="AA23" s="821">
        <v>690</v>
      </c>
      <c r="AB23" s="821"/>
      <c r="AC23" s="821"/>
      <c r="AD23" s="821"/>
      <c r="AE23" s="822"/>
      <c r="AF23" s="823">
        <v>632</v>
      </c>
      <c r="AG23" s="821"/>
      <c r="AH23" s="821"/>
      <c r="AI23" s="821"/>
      <c r="AJ23" s="824"/>
      <c r="AK23" s="825"/>
      <c r="AL23" s="826"/>
      <c r="AM23" s="826"/>
      <c r="AN23" s="826"/>
      <c r="AO23" s="826"/>
      <c r="AP23" s="821">
        <v>16471</v>
      </c>
      <c r="AQ23" s="821"/>
      <c r="AR23" s="821"/>
      <c r="AS23" s="821"/>
      <c r="AT23" s="821"/>
      <c r="AU23" s="837"/>
      <c r="AV23" s="837"/>
      <c r="AW23" s="837"/>
      <c r="AX23" s="837"/>
      <c r="AY23" s="838"/>
      <c r="AZ23" s="839" t="s">
        <v>392</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369</v>
      </c>
      <c r="B26" s="756"/>
      <c r="C26" s="756"/>
      <c r="D26" s="756"/>
      <c r="E26" s="756"/>
      <c r="F26" s="756"/>
      <c r="G26" s="756"/>
      <c r="H26" s="756"/>
      <c r="I26" s="756"/>
      <c r="J26" s="756"/>
      <c r="K26" s="756"/>
      <c r="L26" s="756"/>
      <c r="M26" s="756"/>
      <c r="N26" s="756"/>
      <c r="O26" s="756"/>
      <c r="P26" s="757"/>
      <c r="Q26" s="761" t="s">
        <v>395</v>
      </c>
      <c r="R26" s="762"/>
      <c r="S26" s="762"/>
      <c r="T26" s="762"/>
      <c r="U26" s="763"/>
      <c r="V26" s="761" t="s">
        <v>396</v>
      </c>
      <c r="W26" s="762"/>
      <c r="X26" s="762"/>
      <c r="Y26" s="762"/>
      <c r="Z26" s="763"/>
      <c r="AA26" s="761" t="s">
        <v>397</v>
      </c>
      <c r="AB26" s="762"/>
      <c r="AC26" s="762"/>
      <c r="AD26" s="762"/>
      <c r="AE26" s="762"/>
      <c r="AF26" s="842" t="s">
        <v>398</v>
      </c>
      <c r="AG26" s="843"/>
      <c r="AH26" s="843"/>
      <c r="AI26" s="843"/>
      <c r="AJ26" s="844"/>
      <c r="AK26" s="762" t="s">
        <v>399</v>
      </c>
      <c r="AL26" s="762"/>
      <c r="AM26" s="762"/>
      <c r="AN26" s="762"/>
      <c r="AO26" s="763"/>
      <c r="AP26" s="761" t="s">
        <v>400</v>
      </c>
      <c r="AQ26" s="762"/>
      <c r="AR26" s="762"/>
      <c r="AS26" s="762"/>
      <c r="AT26" s="763"/>
      <c r="AU26" s="761" t="s">
        <v>401</v>
      </c>
      <c r="AV26" s="762"/>
      <c r="AW26" s="762"/>
      <c r="AX26" s="762"/>
      <c r="AY26" s="763"/>
      <c r="AZ26" s="761" t="s">
        <v>402</v>
      </c>
      <c r="BA26" s="762"/>
      <c r="BB26" s="762"/>
      <c r="BC26" s="762"/>
      <c r="BD26" s="763"/>
      <c r="BE26" s="761" t="s">
        <v>376</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403</v>
      </c>
      <c r="C28" s="778"/>
      <c r="D28" s="778"/>
      <c r="E28" s="778"/>
      <c r="F28" s="778"/>
      <c r="G28" s="778"/>
      <c r="H28" s="778"/>
      <c r="I28" s="778"/>
      <c r="J28" s="778"/>
      <c r="K28" s="778"/>
      <c r="L28" s="778"/>
      <c r="M28" s="778"/>
      <c r="N28" s="778"/>
      <c r="O28" s="778"/>
      <c r="P28" s="779"/>
      <c r="Q28" s="850">
        <v>3804</v>
      </c>
      <c r="R28" s="851"/>
      <c r="S28" s="851"/>
      <c r="T28" s="851"/>
      <c r="U28" s="851"/>
      <c r="V28" s="851">
        <v>3699</v>
      </c>
      <c r="W28" s="851"/>
      <c r="X28" s="851"/>
      <c r="Y28" s="851"/>
      <c r="Z28" s="851"/>
      <c r="AA28" s="851">
        <v>105</v>
      </c>
      <c r="AB28" s="851"/>
      <c r="AC28" s="851"/>
      <c r="AD28" s="851"/>
      <c r="AE28" s="852"/>
      <c r="AF28" s="853">
        <v>105</v>
      </c>
      <c r="AG28" s="851"/>
      <c r="AH28" s="851"/>
      <c r="AI28" s="851"/>
      <c r="AJ28" s="854"/>
      <c r="AK28" s="855">
        <v>236</v>
      </c>
      <c r="AL28" s="856"/>
      <c r="AM28" s="856"/>
      <c r="AN28" s="856"/>
      <c r="AO28" s="856"/>
      <c r="AP28" s="856">
        <v>48</v>
      </c>
      <c r="AQ28" s="856"/>
      <c r="AR28" s="856"/>
      <c r="AS28" s="856"/>
      <c r="AT28" s="856"/>
      <c r="AU28" s="856" t="s">
        <v>602</v>
      </c>
      <c r="AV28" s="856"/>
      <c r="AW28" s="856"/>
      <c r="AX28" s="856"/>
      <c r="AY28" s="856"/>
      <c r="AZ28" s="857" t="s">
        <v>602</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404</v>
      </c>
      <c r="C29" s="809"/>
      <c r="D29" s="809"/>
      <c r="E29" s="809"/>
      <c r="F29" s="809"/>
      <c r="G29" s="809"/>
      <c r="H29" s="809"/>
      <c r="I29" s="809"/>
      <c r="J29" s="809"/>
      <c r="K29" s="809"/>
      <c r="L29" s="809"/>
      <c r="M29" s="809"/>
      <c r="N29" s="809"/>
      <c r="O29" s="809"/>
      <c r="P29" s="810"/>
      <c r="Q29" s="811">
        <v>438</v>
      </c>
      <c r="R29" s="812"/>
      <c r="S29" s="812"/>
      <c r="T29" s="812"/>
      <c r="U29" s="812"/>
      <c r="V29" s="812">
        <v>436</v>
      </c>
      <c r="W29" s="812"/>
      <c r="X29" s="812"/>
      <c r="Y29" s="812"/>
      <c r="Z29" s="812"/>
      <c r="AA29" s="812">
        <v>3</v>
      </c>
      <c r="AB29" s="812"/>
      <c r="AC29" s="812"/>
      <c r="AD29" s="812"/>
      <c r="AE29" s="813"/>
      <c r="AF29" s="814">
        <v>3</v>
      </c>
      <c r="AG29" s="815"/>
      <c r="AH29" s="815"/>
      <c r="AI29" s="815"/>
      <c r="AJ29" s="816"/>
      <c r="AK29" s="862">
        <v>107</v>
      </c>
      <c r="AL29" s="858"/>
      <c r="AM29" s="858"/>
      <c r="AN29" s="858"/>
      <c r="AO29" s="858"/>
      <c r="AP29" s="858" t="s">
        <v>602</v>
      </c>
      <c r="AQ29" s="858"/>
      <c r="AR29" s="858"/>
      <c r="AS29" s="858"/>
      <c r="AT29" s="858"/>
      <c r="AU29" s="858" t="s">
        <v>602</v>
      </c>
      <c r="AV29" s="858"/>
      <c r="AW29" s="858"/>
      <c r="AX29" s="858"/>
      <c r="AY29" s="858"/>
      <c r="AZ29" s="859" t="s">
        <v>602</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405</v>
      </c>
      <c r="C30" s="809"/>
      <c r="D30" s="809"/>
      <c r="E30" s="809"/>
      <c r="F30" s="809"/>
      <c r="G30" s="809"/>
      <c r="H30" s="809"/>
      <c r="I30" s="809"/>
      <c r="J30" s="809"/>
      <c r="K30" s="809"/>
      <c r="L30" s="809"/>
      <c r="M30" s="809"/>
      <c r="N30" s="809"/>
      <c r="O30" s="809"/>
      <c r="P30" s="810"/>
      <c r="Q30" s="811">
        <v>1296</v>
      </c>
      <c r="R30" s="812"/>
      <c r="S30" s="812"/>
      <c r="T30" s="812"/>
      <c r="U30" s="812"/>
      <c r="V30" s="812">
        <v>1241</v>
      </c>
      <c r="W30" s="812"/>
      <c r="X30" s="812"/>
      <c r="Y30" s="812"/>
      <c r="Z30" s="812"/>
      <c r="AA30" s="812">
        <v>55</v>
      </c>
      <c r="AB30" s="812"/>
      <c r="AC30" s="812"/>
      <c r="AD30" s="812"/>
      <c r="AE30" s="813"/>
      <c r="AF30" s="814">
        <v>27</v>
      </c>
      <c r="AG30" s="815"/>
      <c r="AH30" s="815"/>
      <c r="AI30" s="815"/>
      <c r="AJ30" s="816"/>
      <c r="AK30" s="862">
        <v>425</v>
      </c>
      <c r="AL30" s="858"/>
      <c r="AM30" s="858"/>
      <c r="AN30" s="858"/>
      <c r="AO30" s="858"/>
      <c r="AP30" s="858">
        <v>6823</v>
      </c>
      <c r="AQ30" s="858"/>
      <c r="AR30" s="858"/>
      <c r="AS30" s="858"/>
      <c r="AT30" s="858"/>
      <c r="AU30" s="858">
        <v>5572</v>
      </c>
      <c r="AV30" s="858"/>
      <c r="AW30" s="858"/>
      <c r="AX30" s="858"/>
      <c r="AY30" s="858"/>
      <c r="AZ30" s="859" t="s">
        <v>602</v>
      </c>
      <c r="BA30" s="859"/>
      <c r="BB30" s="859"/>
      <c r="BC30" s="859"/>
      <c r="BD30" s="859"/>
      <c r="BE30" s="860" t="s">
        <v>406</v>
      </c>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407</v>
      </c>
      <c r="C31" s="809"/>
      <c r="D31" s="809"/>
      <c r="E31" s="809"/>
      <c r="F31" s="809"/>
      <c r="G31" s="809"/>
      <c r="H31" s="809"/>
      <c r="I31" s="809"/>
      <c r="J31" s="809"/>
      <c r="K31" s="809"/>
      <c r="L31" s="809"/>
      <c r="M31" s="809"/>
      <c r="N31" s="809"/>
      <c r="O31" s="809"/>
      <c r="P31" s="810"/>
      <c r="Q31" s="811">
        <v>83</v>
      </c>
      <c r="R31" s="812"/>
      <c r="S31" s="812"/>
      <c r="T31" s="812"/>
      <c r="U31" s="812"/>
      <c r="V31" s="812">
        <v>0</v>
      </c>
      <c r="W31" s="812"/>
      <c r="X31" s="812"/>
      <c r="Y31" s="812"/>
      <c r="Z31" s="812"/>
      <c r="AA31" s="812">
        <v>83</v>
      </c>
      <c r="AB31" s="812"/>
      <c r="AC31" s="812"/>
      <c r="AD31" s="812"/>
      <c r="AE31" s="813"/>
      <c r="AF31" s="814">
        <v>83</v>
      </c>
      <c r="AG31" s="815"/>
      <c r="AH31" s="815"/>
      <c r="AI31" s="815"/>
      <c r="AJ31" s="816"/>
      <c r="AK31" s="862" t="s">
        <v>602</v>
      </c>
      <c r="AL31" s="858"/>
      <c r="AM31" s="858"/>
      <c r="AN31" s="858"/>
      <c r="AO31" s="858"/>
      <c r="AP31" s="858" t="s">
        <v>602</v>
      </c>
      <c r="AQ31" s="858"/>
      <c r="AR31" s="858"/>
      <c r="AS31" s="858"/>
      <c r="AT31" s="858"/>
      <c r="AU31" s="858" t="s">
        <v>602</v>
      </c>
      <c r="AV31" s="858"/>
      <c r="AW31" s="858"/>
      <c r="AX31" s="858"/>
      <c r="AY31" s="858"/>
      <c r="AZ31" s="859" t="s">
        <v>602</v>
      </c>
      <c r="BA31" s="859"/>
      <c r="BB31" s="859"/>
      <c r="BC31" s="859"/>
      <c r="BD31" s="859"/>
      <c r="BE31" s="860" t="s">
        <v>408</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409</v>
      </c>
      <c r="C32" s="809"/>
      <c r="D32" s="809"/>
      <c r="E32" s="809"/>
      <c r="F32" s="809"/>
      <c r="G32" s="809"/>
      <c r="H32" s="809"/>
      <c r="I32" s="809"/>
      <c r="J32" s="809"/>
      <c r="K32" s="809"/>
      <c r="L32" s="809"/>
      <c r="M32" s="809"/>
      <c r="N32" s="809"/>
      <c r="O32" s="809"/>
      <c r="P32" s="810"/>
      <c r="Q32" s="811">
        <v>54</v>
      </c>
      <c r="R32" s="812"/>
      <c r="S32" s="812"/>
      <c r="T32" s="812"/>
      <c r="U32" s="812"/>
      <c r="V32" s="812">
        <v>48</v>
      </c>
      <c r="W32" s="812"/>
      <c r="X32" s="812"/>
      <c r="Y32" s="812"/>
      <c r="Z32" s="812"/>
      <c r="AA32" s="812">
        <v>6</v>
      </c>
      <c r="AB32" s="812"/>
      <c r="AC32" s="812"/>
      <c r="AD32" s="812"/>
      <c r="AE32" s="813"/>
      <c r="AF32" s="814">
        <v>15</v>
      </c>
      <c r="AG32" s="815"/>
      <c r="AH32" s="815"/>
      <c r="AI32" s="815"/>
      <c r="AJ32" s="816"/>
      <c r="AK32" s="862">
        <v>4</v>
      </c>
      <c r="AL32" s="858"/>
      <c r="AM32" s="858"/>
      <c r="AN32" s="858"/>
      <c r="AO32" s="858"/>
      <c r="AP32" s="858" t="s">
        <v>602</v>
      </c>
      <c r="AQ32" s="858"/>
      <c r="AR32" s="858"/>
      <c r="AS32" s="858"/>
      <c r="AT32" s="858"/>
      <c r="AU32" s="858" t="s">
        <v>602</v>
      </c>
      <c r="AV32" s="858"/>
      <c r="AW32" s="858"/>
      <c r="AX32" s="858"/>
      <c r="AY32" s="858"/>
      <c r="AZ32" s="859" t="s">
        <v>602</v>
      </c>
      <c r="BA32" s="859"/>
      <c r="BB32" s="859"/>
      <c r="BC32" s="859"/>
      <c r="BD32" s="859"/>
      <c r="BE32" s="860" t="s">
        <v>410</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390</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232</v>
      </c>
      <c r="AG63" s="872"/>
      <c r="AH63" s="872"/>
      <c r="AI63" s="872"/>
      <c r="AJ63" s="873"/>
      <c r="AK63" s="874"/>
      <c r="AL63" s="869"/>
      <c r="AM63" s="869"/>
      <c r="AN63" s="869"/>
      <c r="AO63" s="869"/>
      <c r="AP63" s="872">
        <v>6871</v>
      </c>
      <c r="AQ63" s="872"/>
      <c r="AR63" s="872"/>
      <c r="AS63" s="872"/>
      <c r="AT63" s="872"/>
      <c r="AU63" s="872">
        <v>5572</v>
      </c>
      <c r="AV63" s="872"/>
      <c r="AW63" s="872"/>
      <c r="AX63" s="872"/>
      <c r="AY63" s="872"/>
      <c r="AZ63" s="876"/>
      <c r="BA63" s="876"/>
      <c r="BB63" s="876"/>
      <c r="BC63" s="876"/>
      <c r="BD63" s="876"/>
      <c r="BE63" s="877"/>
      <c r="BF63" s="877"/>
      <c r="BG63" s="877"/>
      <c r="BH63" s="877"/>
      <c r="BI63" s="878"/>
      <c r="BJ63" s="879" t="s">
        <v>413</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416</v>
      </c>
      <c r="R66" s="762"/>
      <c r="S66" s="762"/>
      <c r="T66" s="762"/>
      <c r="U66" s="763"/>
      <c r="V66" s="761" t="s">
        <v>417</v>
      </c>
      <c r="W66" s="762"/>
      <c r="X66" s="762"/>
      <c r="Y66" s="762"/>
      <c r="Z66" s="763"/>
      <c r="AA66" s="761" t="s">
        <v>418</v>
      </c>
      <c r="AB66" s="762"/>
      <c r="AC66" s="762"/>
      <c r="AD66" s="762"/>
      <c r="AE66" s="763"/>
      <c r="AF66" s="882" t="s">
        <v>419</v>
      </c>
      <c r="AG66" s="843"/>
      <c r="AH66" s="843"/>
      <c r="AI66" s="843"/>
      <c r="AJ66" s="883"/>
      <c r="AK66" s="761" t="s">
        <v>420</v>
      </c>
      <c r="AL66" s="756"/>
      <c r="AM66" s="756"/>
      <c r="AN66" s="756"/>
      <c r="AO66" s="757"/>
      <c r="AP66" s="761" t="s">
        <v>421</v>
      </c>
      <c r="AQ66" s="762"/>
      <c r="AR66" s="762"/>
      <c r="AS66" s="762"/>
      <c r="AT66" s="763"/>
      <c r="AU66" s="761" t="s">
        <v>422</v>
      </c>
      <c r="AV66" s="762"/>
      <c r="AW66" s="762"/>
      <c r="AX66" s="762"/>
      <c r="AY66" s="763"/>
      <c r="AZ66" s="761" t="s">
        <v>376</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589</v>
      </c>
      <c r="C68" s="898"/>
      <c r="D68" s="898"/>
      <c r="E68" s="898"/>
      <c r="F68" s="898"/>
      <c r="G68" s="898"/>
      <c r="H68" s="898"/>
      <c r="I68" s="898"/>
      <c r="J68" s="898"/>
      <c r="K68" s="898"/>
      <c r="L68" s="898"/>
      <c r="M68" s="898"/>
      <c r="N68" s="898"/>
      <c r="O68" s="898"/>
      <c r="P68" s="899"/>
      <c r="Q68" s="900">
        <v>1516</v>
      </c>
      <c r="R68" s="894"/>
      <c r="S68" s="894"/>
      <c r="T68" s="894"/>
      <c r="U68" s="894"/>
      <c r="V68" s="894">
        <v>1486</v>
      </c>
      <c r="W68" s="894"/>
      <c r="X68" s="894"/>
      <c r="Y68" s="894"/>
      <c r="Z68" s="894"/>
      <c r="AA68" s="894">
        <v>30</v>
      </c>
      <c r="AB68" s="894"/>
      <c r="AC68" s="894"/>
      <c r="AD68" s="894"/>
      <c r="AE68" s="894"/>
      <c r="AF68" s="894">
        <v>30</v>
      </c>
      <c r="AG68" s="894"/>
      <c r="AH68" s="894"/>
      <c r="AI68" s="894"/>
      <c r="AJ68" s="894"/>
      <c r="AK68" s="894" t="s">
        <v>608</v>
      </c>
      <c r="AL68" s="894"/>
      <c r="AM68" s="894"/>
      <c r="AN68" s="894"/>
      <c r="AO68" s="894"/>
      <c r="AP68" s="894" t="s">
        <v>608</v>
      </c>
      <c r="AQ68" s="894"/>
      <c r="AR68" s="894"/>
      <c r="AS68" s="894"/>
      <c r="AT68" s="894"/>
      <c r="AU68" s="894" t="s">
        <v>608</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590</v>
      </c>
      <c r="C69" s="902"/>
      <c r="D69" s="902"/>
      <c r="E69" s="902"/>
      <c r="F69" s="902"/>
      <c r="G69" s="902"/>
      <c r="H69" s="902"/>
      <c r="I69" s="902"/>
      <c r="J69" s="902"/>
      <c r="K69" s="902"/>
      <c r="L69" s="902"/>
      <c r="M69" s="902"/>
      <c r="N69" s="902"/>
      <c r="O69" s="902"/>
      <c r="P69" s="903"/>
      <c r="Q69" s="904">
        <v>1520</v>
      </c>
      <c r="R69" s="858"/>
      <c r="S69" s="858"/>
      <c r="T69" s="858"/>
      <c r="U69" s="858"/>
      <c r="V69" s="858">
        <v>1504</v>
      </c>
      <c r="W69" s="858"/>
      <c r="X69" s="858"/>
      <c r="Y69" s="858"/>
      <c r="Z69" s="858"/>
      <c r="AA69" s="858">
        <v>16</v>
      </c>
      <c r="AB69" s="858"/>
      <c r="AC69" s="858"/>
      <c r="AD69" s="858"/>
      <c r="AE69" s="858"/>
      <c r="AF69" s="858">
        <v>16</v>
      </c>
      <c r="AG69" s="858"/>
      <c r="AH69" s="858"/>
      <c r="AI69" s="858"/>
      <c r="AJ69" s="858"/>
      <c r="AK69" s="858">
        <v>53</v>
      </c>
      <c r="AL69" s="858"/>
      <c r="AM69" s="858"/>
      <c r="AN69" s="858"/>
      <c r="AO69" s="858"/>
      <c r="AP69" s="858">
        <v>249</v>
      </c>
      <c r="AQ69" s="858"/>
      <c r="AR69" s="858"/>
      <c r="AS69" s="858"/>
      <c r="AT69" s="858"/>
      <c r="AU69" s="858">
        <v>60</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591</v>
      </c>
      <c r="C70" s="902"/>
      <c r="D70" s="902"/>
      <c r="E70" s="902"/>
      <c r="F70" s="902"/>
      <c r="G70" s="902"/>
      <c r="H70" s="902"/>
      <c r="I70" s="902"/>
      <c r="J70" s="902"/>
      <c r="K70" s="902"/>
      <c r="L70" s="902"/>
      <c r="M70" s="902"/>
      <c r="N70" s="902"/>
      <c r="O70" s="902"/>
      <c r="P70" s="903"/>
      <c r="Q70" s="904">
        <v>409</v>
      </c>
      <c r="R70" s="858"/>
      <c r="S70" s="858"/>
      <c r="T70" s="858"/>
      <c r="U70" s="858"/>
      <c r="V70" s="858">
        <v>384</v>
      </c>
      <c r="W70" s="858"/>
      <c r="X70" s="858"/>
      <c r="Y70" s="858"/>
      <c r="Z70" s="858"/>
      <c r="AA70" s="858">
        <v>24</v>
      </c>
      <c r="AB70" s="858"/>
      <c r="AC70" s="858"/>
      <c r="AD70" s="858"/>
      <c r="AE70" s="858"/>
      <c r="AF70" s="858">
        <v>24</v>
      </c>
      <c r="AG70" s="858"/>
      <c r="AH70" s="858"/>
      <c r="AI70" s="858"/>
      <c r="AJ70" s="858"/>
      <c r="AK70" s="858">
        <v>12</v>
      </c>
      <c r="AL70" s="858"/>
      <c r="AM70" s="858"/>
      <c r="AN70" s="858"/>
      <c r="AO70" s="858"/>
      <c r="AP70" s="858" t="s">
        <v>608</v>
      </c>
      <c r="AQ70" s="858"/>
      <c r="AR70" s="858"/>
      <c r="AS70" s="858"/>
      <c r="AT70" s="858"/>
      <c r="AU70" s="858" t="s">
        <v>608</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592</v>
      </c>
      <c r="C71" s="902"/>
      <c r="D71" s="902"/>
      <c r="E71" s="902"/>
      <c r="F71" s="902"/>
      <c r="G71" s="902"/>
      <c r="H71" s="902"/>
      <c r="I71" s="902"/>
      <c r="J71" s="902"/>
      <c r="K71" s="902"/>
      <c r="L71" s="902"/>
      <c r="M71" s="902"/>
      <c r="N71" s="902"/>
      <c r="O71" s="902"/>
      <c r="P71" s="903"/>
      <c r="Q71" s="904">
        <v>2446</v>
      </c>
      <c r="R71" s="858"/>
      <c r="S71" s="858"/>
      <c r="T71" s="858"/>
      <c r="U71" s="858"/>
      <c r="V71" s="858">
        <v>2245</v>
      </c>
      <c r="W71" s="858"/>
      <c r="X71" s="858"/>
      <c r="Y71" s="858"/>
      <c r="Z71" s="858"/>
      <c r="AA71" s="858">
        <v>201</v>
      </c>
      <c r="AB71" s="858"/>
      <c r="AC71" s="858"/>
      <c r="AD71" s="858"/>
      <c r="AE71" s="858"/>
      <c r="AF71" s="858">
        <v>2305</v>
      </c>
      <c r="AG71" s="858"/>
      <c r="AH71" s="858"/>
      <c r="AI71" s="858"/>
      <c r="AJ71" s="858"/>
      <c r="AK71" s="858">
        <v>38</v>
      </c>
      <c r="AL71" s="858"/>
      <c r="AM71" s="858"/>
      <c r="AN71" s="858"/>
      <c r="AO71" s="858"/>
      <c r="AP71" s="858">
        <v>1128</v>
      </c>
      <c r="AQ71" s="858"/>
      <c r="AR71" s="858"/>
      <c r="AS71" s="858"/>
      <c r="AT71" s="858"/>
      <c r="AU71" s="858" t="s">
        <v>608</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593</v>
      </c>
      <c r="C72" s="902"/>
      <c r="D72" s="902"/>
      <c r="E72" s="902"/>
      <c r="F72" s="902"/>
      <c r="G72" s="902"/>
      <c r="H72" s="902"/>
      <c r="I72" s="902"/>
      <c r="J72" s="902"/>
      <c r="K72" s="902"/>
      <c r="L72" s="902"/>
      <c r="M72" s="902"/>
      <c r="N72" s="902"/>
      <c r="O72" s="902"/>
      <c r="P72" s="903"/>
      <c r="Q72" s="904">
        <v>2393</v>
      </c>
      <c r="R72" s="858"/>
      <c r="S72" s="858"/>
      <c r="T72" s="858"/>
      <c r="U72" s="858"/>
      <c r="V72" s="858">
        <v>2205</v>
      </c>
      <c r="W72" s="858"/>
      <c r="X72" s="858"/>
      <c r="Y72" s="858"/>
      <c r="Z72" s="858"/>
      <c r="AA72" s="858">
        <v>188</v>
      </c>
      <c r="AB72" s="858"/>
      <c r="AC72" s="858"/>
      <c r="AD72" s="858"/>
      <c r="AE72" s="858"/>
      <c r="AF72" s="858">
        <v>2658</v>
      </c>
      <c r="AG72" s="858"/>
      <c r="AH72" s="858"/>
      <c r="AI72" s="858"/>
      <c r="AJ72" s="858"/>
      <c r="AK72" s="858">
        <v>5</v>
      </c>
      <c r="AL72" s="858"/>
      <c r="AM72" s="858"/>
      <c r="AN72" s="858"/>
      <c r="AO72" s="858"/>
      <c r="AP72" s="858">
        <v>4971</v>
      </c>
      <c r="AQ72" s="858"/>
      <c r="AR72" s="858"/>
      <c r="AS72" s="858"/>
      <c r="AT72" s="858"/>
      <c r="AU72" s="858">
        <v>1</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594</v>
      </c>
      <c r="C73" s="902"/>
      <c r="D73" s="902"/>
      <c r="E73" s="902"/>
      <c r="F73" s="902"/>
      <c r="G73" s="902"/>
      <c r="H73" s="902"/>
      <c r="I73" s="902"/>
      <c r="J73" s="902"/>
      <c r="K73" s="902"/>
      <c r="L73" s="902"/>
      <c r="M73" s="902"/>
      <c r="N73" s="902"/>
      <c r="O73" s="902"/>
      <c r="P73" s="903"/>
      <c r="Q73" s="904">
        <v>84</v>
      </c>
      <c r="R73" s="858"/>
      <c r="S73" s="858"/>
      <c r="T73" s="858"/>
      <c r="U73" s="858"/>
      <c r="V73" s="858">
        <v>79</v>
      </c>
      <c r="W73" s="858"/>
      <c r="X73" s="858"/>
      <c r="Y73" s="858"/>
      <c r="Z73" s="858"/>
      <c r="AA73" s="858">
        <v>5</v>
      </c>
      <c r="AB73" s="858"/>
      <c r="AC73" s="858"/>
      <c r="AD73" s="858"/>
      <c r="AE73" s="858"/>
      <c r="AF73" s="858">
        <v>5</v>
      </c>
      <c r="AG73" s="858"/>
      <c r="AH73" s="858"/>
      <c r="AI73" s="858"/>
      <c r="AJ73" s="858"/>
      <c r="AK73" s="858">
        <v>33</v>
      </c>
      <c r="AL73" s="858"/>
      <c r="AM73" s="858"/>
      <c r="AN73" s="858"/>
      <c r="AO73" s="858"/>
      <c r="AP73" s="858" t="s">
        <v>608</v>
      </c>
      <c r="AQ73" s="858"/>
      <c r="AR73" s="858"/>
      <c r="AS73" s="858"/>
      <c r="AT73" s="858"/>
      <c r="AU73" s="858" t="s">
        <v>608</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595</v>
      </c>
      <c r="C74" s="902"/>
      <c r="D74" s="902"/>
      <c r="E74" s="902"/>
      <c r="F74" s="902"/>
      <c r="G74" s="902"/>
      <c r="H74" s="902"/>
      <c r="I74" s="902"/>
      <c r="J74" s="902"/>
      <c r="K74" s="902"/>
      <c r="L74" s="902"/>
      <c r="M74" s="902"/>
      <c r="N74" s="902"/>
      <c r="O74" s="902"/>
      <c r="P74" s="903"/>
      <c r="Q74" s="904">
        <v>97</v>
      </c>
      <c r="R74" s="858"/>
      <c r="S74" s="858"/>
      <c r="T74" s="858"/>
      <c r="U74" s="858"/>
      <c r="V74" s="858">
        <v>97</v>
      </c>
      <c r="W74" s="858"/>
      <c r="X74" s="858"/>
      <c r="Y74" s="858"/>
      <c r="Z74" s="858"/>
      <c r="AA74" s="858">
        <v>0</v>
      </c>
      <c r="AB74" s="858"/>
      <c r="AC74" s="858"/>
      <c r="AD74" s="858"/>
      <c r="AE74" s="858"/>
      <c r="AF74" s="858">
        <v>0</v>
      </c>
      <c r="AG74" s="858"/>
      <c r="AH74" s="858"/>
      <c r="AI74" s="858"/>
      <c r="AJ74" s="858"/>
      <c r="AK74" s="858" t="s">
        <v>608</v>
      </c>
      <c r="AL74" s="858"/>
      <c r="AM74" s="858"/>
      <c r="AN74" s="858"/>
      <c r="AO74" s="858"/>
      <c r="AP74" s="858" t="s">
        <v>608</v>
      </c>
      <c r="AQ74" s="858"/>
      <c r="AR74" s="858"/>
      <c r="AS74" s="858"/>
      <c r="AT74" s="858"/>
      <c r="AU74" s="858" t="s">
        <v>608</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596</v>
      </c>
      <c r="C75" s="902"/>
      <c r="D75" s="902"/>
      <c r="E75" s="902"/>
      <c r="F75" s="902"/>
      <c r="G75" s="902"/>
      <c r="H75" s="902"/>
      <c r="I75" s="902"/>
      <c r="J75" s="902"/>
      <c r="K75" s="902"/>
      <c r="L75" s="902"/>
      <c r="M75" s="902"/>
      <c r="N75" s="902"/>
      <c r="O75" s="902"/>
      <c r="P75" s="903"/>
      <c r="Q75" s="905">
        <v>10329</v>
      </c>
      <c r="R75" s="906"/>
      <c r="S75" s="906"/>
      <c r="T75" s="906"/>
      <c r="U75" s="862"/>
      <c r="V75" s="907">
        <v>9951</v>
      </c>
      <c r="W75" s="906"/>
      <c r="X75" s="906"/>
      <c r="Y75" s="906"/>
      <c r="Z75" s="862"/>
      <c r="AA75" s="907">
        <v>378</v>
      </c>
      <c r="AB75" s="906"/>
      <c r="AC75" s="906"/>
      <c r="AD75" s="906"/>
      <c r="AE75" s="862"/>
      <c r="AF75" s="907">
        <v>378</v>
      </c>
      <c r="AG75" s="906"/>
      <c r="AH75" s="906"/>
      <c r="AI75" s="906"/>
      <c r="AJ75" s="862"/>
      <c r="AK75" s="907">
        <v>1535</v>
      </c>
      <c r="AL75" s="906"/>
      <c r="AM75" s="906"/>
      <c r="AN75" s="906"/>
      <c r="AO75" s="862"/>
      <c r="AP75" s="858" t="s">
        <v>608</v>
      </c>
      <c r="AQ75" s="858"/>
      <c r="AR75" s="858"/>
      <c r="AS75" s="858"/>
      <c r="AT75" s="858"/>
      <c r="AU75" s="858" t="s">
        <v>608</v>
      </c>
      <c r="AV75" s="858"/>
      <c r="AW75" s="858"/>
      <c r="AX75" s="858"/>
      <c r="AY75" s="858"/>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597</v>
      </c>
      <c r="C76" s="902"/>
      <c r="D76" s="902"/>
      <c r="E76" s="902"/>
      <c r="F76" s="902"/>
      <c r="G76" s="902"/>
      <c r="H76" s="902"/>
      <c r="I76" s="902"/>
      <c r="J76" s="902"/>
      <c r="K76" s="902"/>
      <c r="L76" s="902"/>
      <c r="M76" s="902"/>
      <c r="N76" s="902"/>
      <c r="O76" s="902"/>
      <c r="P76" s="903"/>
      <c r="Q76" s="905">
        <v>123</v>
      </c>
      <c r="R76" s="906"/>
      <c r="S76" s="906"/>
      <c r="T76" s="906"/>
      <c r="U76" s="862"/>
      <c r="V76" s="907">
        <v>119</v>
      </c>
      <c r="W76" s="906"/>
      <c r="X76" s="906"/>
      <c r="Y76" s="906"/>
      <c r="Z76" s="862"/>
      <c r="AA76" s="907">
        <v>3</v>
      </c>
      <c r="AB76" s="906"/>
      <c r="AC76" s="906"/>
      <c r="AD76" s="906"/>
      <c r="AE76" s="862"/>
      <c r="AF76" s="907">
        <v>3</v>
      </c>
      <c r="AG76" s="906"/>
      <c r="AH76" s="906"/>
      <c r="AI76" s="906"/>
      <c r="AJ76" s="862"/>
      <c r="AK76" s="907">
        <v>40</v>
      </c>
      <c r="AL76" s="906"/>
      <c r="AM76" s="906"/>
      <c r="AN76" s="906"/>
      <c r="AO76" s="862"/>
      <c r="AP76" s="858" t="s">
        <v>608</v>
      </c>
      <c r="AQ76" s="858"/>
      <c r="AR76" s="858"/>
      <c r="AS76" s="858"/>
      <c r="AT76" s="858"/>
      <c r="AU76" s="858" t="s">
        <v>608</v>
      </c>
      <c r="AV76" s="858"/>
      <c r="AW76" s="858"/>
      <c r="AX76" s="858"/>
      <c r="AY76" s="858"/>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598</v>
      </c>
      <c r="C77" s="902"/>
      <c r="D77" s="902"/>
      <c r="E77" s="902"/>
      <c r="F77" s="902"/>
      <c r="G77" s="902"/>
      <c r="H77" s="902"/>
      <c r="I77" s="902"/>
      <c r="J77" s="902"/>
      <c r="K77" s="902"/>
      <c r="L77" s="902"/>
      <c r="M77" s="902"/>
      <c r="N77" s="902"/>
      <c r="O77" s="902"/>
      <c r="P77" s="903"/>
      <c r="Q77" s="905">
        <v>134160</v>
      </c>
      <c r="R77" s="906"/>
      <c r="S77" s="906"/>
      <c r="T77" s="906"/>
      <c r="U77" s="862"/>
      <c r="V77" s="907">
        <v>130909</v>
      </c>
      <c r="W77" s="906"/>
      <c r="X77" s="906"/>
      <c r="Y77" s="906"/>
      <c r="Z77" s="862"/>
      <c r="AA77" s="907">
        <v>3252</v>
      </c>
      <c r="AB77" s="906"/>
      <c r="AC77" s="906"/>
      <c r="AD77" s="906"/>
      <c r="AE77" s="862"/>
      <c r="AF77" s="907">
        <v>3252</v>
      </c>
      <c r="AG77" s="906"/>
      <c r="AH77" s="906"/>
      <c r="AI77" s="906"/>
      <c r="AJ77" s="862"/>
      <c r="AK77" s="907">
        <v>1186</v>
      </c>
      <c r="AL77" s="906"/>
      <c r="AM77" s="906"/>
      <c r="AN77" s="906"/>
      <c r="AO77" s="862"/>
      <c r="AP77" s="858" t="s">
        <v>608</v>
      </c>
      <c r="AQ77" s="858"/>
      <c r="AR77" s="858"/>
      <c r="AS77" s="858"/>
      <c r="AT77" s="858"/>
      <c r="AU77" s="858" t="s">
        <v>608</v>
      </c>
      <c r="AV77" s="858"/>
      <c r="AW77" s="858"/>
      <c r="AX77" s="858"/>
      <c r="AY77" s="858"/>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599</v>
      </c>
      <c r="C78" s="902"/>
      <c r="D78" s="902"/>
      <c r="E78" s="902"/>
      <c r="F78" s="902"/>
      <c r="G78" s="902"/>
      <c r="H78" s="902"/>
      <c r="I78" s="902"/>
      <c r="J78" s="902"/>
      <c r="K78" s="902"/>
      <c r="L78" s="902"/>
      <c r="M78" s="902"/>
      <c r="N78" s="902"/>
      <c r="O78" s="902"/>
      <c r="P78" s="903"/>
      <c r="Q78" s="904">
        <v>3731</v>
      </c>
      <c r="R78" s="858"/>
      <c r="S78" s="858"/>
      <c r="T78" s="858"/>
      <c r="U78" s="858"/>
      <c r="V78" s="858">
        <v>3507</v>
      </c>
      <c r="W78" s="858"/>
      <c r="X78" s="858"/>
      <c r="Y78" s="858"/>
      <c r="Z78" s="858"/>
      <c r="AA78" s="858">
        <v>223</v>
      </c>
      <c r="AB78" s="858"/>
      <c r="AC78" s="858"/>
      <c r="AD78" s="858"/>
      <c r="AE78" s="858"/>
      <c r="AF78" s="858">
        <v>223</v>
      </c>
      <c r="AG78" s="858"/>
      <c r="AH78" s="858"/>
      <c r="AI78" s="858"/>
      <c r="AJ78" s="858"/>
      <c r="AK78" s="858">
        <v>10</v>
      </c>
      <c r="AL78" s="858"/>
      <c r="AM78" s="858"/>
      <c r="AN78" s="858"/>
      <c r="AO78" s="858"/>
      <c r="AP78" s="858" t="s">
        <v>608</v>
      </c>
      <c r="AQ78" s="858"/>
      <c r="AR78" s="858"/>
      <c r="AS78" s="858"/>
      <c r="AT78" s="858"/>
      <c r="AU78" s="858" t="s">
        <v>608</v>
      </c>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t="s">
        <v>600</v>
      </c>
      <c r="C79" s="902"/>
      <c r="D79" s="902"/>
      <c r="E79" s="902"/>
      <c r="F79" s="902"/>
      <c r="G79" s="902"/>
      <c r="H79" s="902"/>
      <c r="I79" s="902"/>
      <c r="J79" s="902"/>
      <c r="K79" s="902"/>
      <c r="L79" s="902"/>
      <c r="M79" s="902"/>
      <c r="N79" s="902"/>
      <c r="O79" s="902"/>
      <c r="P79" s="903"/>
      <c r="Q79" s="904">
        <v>22</v>
      </c>
      <c r="R79" s="858"/>
      <c r="S79" s="858"/>
      <c r="T79" s="858"/>
      <c r="U79" s="858"/>
      <c r="V79" s="858">
        <v>17</v>
      </c>
      <c r="W79" s="858"/>
      <c r="X79" s="858"/>
      <c r="Y79" s="858"/>
      <c r="Z79" s="858"/>
      <c r="AA79" s="858">
        <v>5</v>
      </c>
      <c r="AB79" s="858"/>
      <c r="AC79" s="858"/>
      <c r="AD79" s="858"/>
      <c r="AE79" s="858"/>
      <c r="AF79" s="858">
        <v>5</v>
      </c>
      <c r="AG79" s="858"/>
      <c r="AH79" s="858"/>
      <c r="AI79" s="858"/>
      <c r="AJ79" s="858"/>
      <c r="AK79" s="858" t="s">
        <v>608</v>
      </c>
      <c r="AL79" s="858"/>
      <c r="AM79" s="858"/>
      <c r="AN79" s="858"/>
      <c r="AO79" s="858"/>
      <c r="AP79" s="858" t="s">
        <v>608</v>
      </c>
      <c r="AQ79" s="858"/>
      <c r="AR79" s="858"/>
      <c r="AS79" s="858"/>
      <c r="AT79" s="858"/>
      <c r="AU79" s="858" t="s">
        <v>608</v>
      </c>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t="s">
        <v>601</v>
      </c>
      <c r="C80" s="902"/>
      <c r="D80" s="902"/>
      <c r="E80" s="902"/>
      <c r="F80" s="902"/>
      <c r="G80" s="902"/>
      <c r="H80" s="902"/>
      <c r="I80" s="902"/>
      <c r="J80" s="902"/>
      <c r="K80" s="902"/>
      <c r="L80" s="902"/>
      <c r="M80" s="902"/>
      <c r="N80" s="902"/>
      <c r="O80" s="902"/>
      <c r="P80" s="903"/>
      <c r="Q80" s="904">
        <v>714</v>
      </c>
      <c r="R80" s="858"/>
      <c r="S80" s="858"/>
      <c r="T80" s="858"/>
      <c r="U80" s="858"/>
      <c r="V80" s="858">
        <v>705</v>
      </c>
      <c r="W80" s="858"/>
      <c r="X80" s="858"/>
      <c r="Y80" s="858"/>
      <c r="Z80" s="858"/>
      <c r="AA80" s="858">
        <v>9</v>
      </c>
      <c r="AB80" s="858"/>
      <c r="AC80" s="858"/>
      <c r="AD80" s="858"/>
      <c r="AE80" s="858"/>
      <c r="AF80" s="858">
        <v>9</v>
      </c>
      <c r="AG80" s="858"/>
      <c r="AH80" s="858"/>
      <c r="AI80" s="858"/>
      <c r="AJ80" s="858"/>
      <c r="AK80" s="858" t="s">
        <v>608</v>
      </c>
      <c r="AL80" s="858"/>
      <c r="AM80" s="858"/>
      <c r="AN80" s="858"/>
      <c r="AO80" s="858"/>
      <c r="AP80" s="858">
        <v>358</v>
      </c>
      <c r="AQ80" s="858"/>
      <c r="AR80" s="858"/>
      <c r="AS80" s="858"/>
      <c r="AT80" s="858"/>
      <c r="AU80" s="858">
        <v>59</v>
      </c>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390</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8908</v>
      </c>
      <c r="AG88" s="872"/>
      <c r="AH88" s="872"/>
      <c r="AI88" s="872"/>
      <c r="AJ88" s="872"/>
      <c r="AK88" s="869"/>
      <c r="AL88" s="869"/>
      <c r="AM88" s="869"/>
      <c r="AN88" s="869"/>
      <c r="AO88" s="869"/>
      <c r="AP88" s="872">
        <v>6706</v>
      </c>
      <c r="AQ88" s="872"/>
      <c r="AR88" s="872"/>
      <c r="AS88" s="872"/>
      <c r="AT88" s="872"/>
      <c r="AU88" s="872">
        <v>120</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17" t="s">
        <v>424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257</v>
      </c>
      <c r="CS102" s="880"/>
      <c r="CT102" s="880"/>
      <c r="CU102" s="880"/>
      <c r="CV102" s="919"/>
      <c r="CW102" s="918" t="s">
        <v>608</v>
      </c>
      <c r="CX102" s="880"/>
      <c r="CY102" s="880"/>
      <c r="CZ102" s="880"/>
      <c r="DA102" s="919"/>
      <c r="DB102" s="918" t="s">
        <v>608</v>
      </c>
      <c r="DC102" s="880"/>
      <c r="DD102" s="880"/>
      <c r="DE102" s="880"/>
      <c r="DF102" s="919"/>
      <c r="DG102" s="918" t="s">
        <v>608</v>
      </c>
      <c r="DH102" s="880"/>
      <c r="DI102" s="880"/>
      <c r="DJ102" s="880"/>
      <c r="DK102" s="919"/>
      <c r="DL102" s="918" t="s">
        <v>608</v>
      </c>
      <c r="DM102" s="880"/>
      <c r="DN102" s="880"/>
      <c r="DO102" s="880"/>
      <c r="DP102" s="919"/>
      <c r="DQ102" s="918" t="s">
        <v>608</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432</v>
      </c>
      <c r="AB109" s="921"/>
      <c r="AC109" s="921"/>
      <c r="AD109" s="921"/>
      <c r="AE109" s="922"/>
      <c r="AF109" s="920" t="s">
        <v>433</v>
      </c>
      <c r="AG109" s="921"/>
      <c r="AH109" s="921"/>
      <c r="AI109" s="921"/>
      <c r="AJ109" s="922"/>
      <c r="AK109" s="920" t="s">
        <v>303</v>
      </c>
      <c r="AL109" s="921"/>
      <c r="AM109" s="921"/>
      <c r="AN109" s="921"/>
      <c r="AO109" s="922"/>
      <c r="AP109" s="920" t="s">
        <v>434</v>
      </c>
      <c r="AQ109" s="921"/>
      <c r="AR109" s="921"/>
      <c r="AS109" s="921"/>
      <c r="AT109" s="923"/>
      <c r="AU109" s="940" t="s">
        <v>431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432</v>
      </c>
      <c r="BR109" s="921"/>
      <c r="BS109" s="921"/>
      <c r="BT109" s="921"/>
      <c r="BU109" s="922"/>
      <c r="BV109" s="920" t="s">
        <v>433</v>
      </c>
      <c r="BW109" s="921"/>
      <c r="BX109" s="921"/>
      <c r="BY109" s="921"/>
      <c r="BZ109" s="922"/>
      <c r="CA109" s="920" t="s">
        <v>303</v>
      </c>
      <c r="CB109" s="921"/>
      <c r="CC109" s="921"/>
      <c r="CD109" s="921"/>
      <c r="CE109" s="922"/>
      <c r="CF109" s="941" t="s">
        <v>434</v>
      </c>
      <c r="CG109" s="941"/>
      <c r="CH109" s="941"/>
      <c r="CI109" s="941"/>
      <c r="CJ109" s="941"/>
      <c r="CK109" s="920" t="s">
        <v>435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432</v>
      </c>
      <c r="DH109" s="921"/>
      <c r="DI109" s="921"/>
      <c r="DJ109" s="921"/>
      <c r="DK109" s="922"/>
      <c r="DL109" s="920" t="s">
        <v>433</v>
      </c>
      <c r="DM109" s="921"/>
      <c r="DN109" s="921"/>
      <c r="DO109" s="921"/>
      <c r="DP109" s="922"/>
      <c r="DQ109" s="920" t="s">
        <v>303</v>
      </c>
      <c r="DR109" s="921"/>
      <c r="DS109" s="921"/>
      <c r="DT109" s="921"/>
      <c r="DU109" s="922"/>
      <c r="DV109" s="920" t="s">
        <v>434</v>
      </c>
      <c r="DW109" s="921"/>
      <c r="DX109" s="921"/>
      <c r="DY109" s="921"/>
      <c r="DZ109" s="923"/>
    </row>
    <row r="110" spans="1:131" s="226" customFormat="1" ht="26.25" customHeight="1" x14ac:dyDescent="0.15">
      <c r="A110" s="924" t="s">
        <v>436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1676265</v>
      </c>
      <c r="AB110" s="928"/>
      <c r="AC110" s="928"/>
      <c r="AD110" s="928"/>
      <c r="AE110" s="929"/>
      <c r="AF110" s="930">
        <v>1668259</v>
      </c>
      <c r="AG110" s="928"/>
      <c r="AH110" s="928"/>
      <c r="AI110" s="928"/>
      <c r="AJ110" s="929"/>
      <c r="AK110" s="930">
        <v>1694509</v>
      </c>
      <c r="AL110" s="928"/>
      <c r="AM110" s="928"/>
      <c r="AN110" s="928"/>
      <c r="AO110" s="929"/>
      <c r="AP110" s="931">
        <v>25.8</v>
      </c>
      <c r="AQ110" s="932"/>
      <c r="AR110" s="932"/>
      <c r="AS110" s="932"/>
      <c r="AT110" s="933"/>
      <c r="AU110" s="934" t="s">
        <v>73</v>
      </c>
      <c r="AV110" s="935"/>
      <c r="AW110" s="935"/>
      <c r="AX110" s="935"/>
      <c r="AY110" s="935"/>
      <c r="AZ110" s="957" t="s">
        <v>437</v>
      </c>
      <c r="BA110" s="925"/>
      <c r="BB110" s="925"/>
      <c r="BC110" s="925"/>
      <c r="BD110" s="925"/>
      <c r="BE110" s="925"/>
      <c r="BF110" s="925"/>
      <c r="BG110" s="925"/>
      <c r="BH110" s="925"/>
      <c r="BI110" s="925"/>
      <c r="BJ110" s="925"/>
      <c r="BK110" s="925"/>
      <c r="BL110" s="925"/>
      <c r="BM110" s="925"/>
      <c r="BN110" s="925"/>
      <c r="BO110" s="925"/>
      <c r="BP110" s="926"/>
      <c r="BQ110" s="958">
        <v>16169393</v>
      </c>
      <c r="BR110" s="959"/>
      <c r="BS110" s="959"/>
      <c r="BT110" s="959"/>
      <c r="BU110" s="959"/>
      <c r="BV110" s="959">
        <v>15578642</v>
      </c>
      <c r="BW110" s="959"/>
      <c r="BX110" s="959"/>
      <c r="BY110" s="959"/>
      <c r="BZ110" s="959"/>
      <c r="CA110" s="959">
        <v>16470879</v>
      </c>
      <c r="CB110" s="959"/>
      <c r="CC110" s="959"/>
      <c r="CD110" s="959"/>
      <c r="CE110" s="959"/>
      <c r="CF110" s="972">
        <v>251</v>
      </c>
      <c r="CG110" s="973"/>
      <c r="CH110" s="973"/>
      <c r="CI110" s="973"/>
      <c r="CJ110" s="973"/>
      <c r="CK110" s="974" t="s">
        <v>438</v>
      </c>
      <c r="CL110" s="975"/>
      <c r="CM110" s="957" t="s">
        <v>439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v>4156249</v>
      </c>
      <c r="DH110" s="959"/>
      <c r="DI110" s="959"/>
      <c r="DJ110" s="959"/>
      <c r="DK110" s="959"/>
      <c r="DL110" s="959">
        <v>4085699</v>
      </c>
      <c r="DM110" s="959"/>
      <c r="DN110" s="959"/>
      <c r="DO110" s="959"/>
      <c r="DP110" s="959"/>
      <c r="DQ110" s="959">
        <v>1627494</v>
      </c>
      <c r="DR110" s="959"/>
      <c r="DS110" s="959"/>
      <c r="DT110" s="959"/>
      <c r="DU110" s="959"/>
      <c r="DV110" s="960">
        <v>24.8</v>
      </c>
      <c r="DW110" s="960"/>
      <c r="DX110" s="960"/>
      <c r="DY110" s="960"/>
      <c r="DZ110" s="961"/>
    </row>
    <row r="111" spans="1:131" s="226" customFormat="1" ht="26.25" customHeight="1" x14ac:dyDescent="0.15">
      <c r="A111" s="962" t="s">
        <v>440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441</v>
      </c>
      <c r="AB111" s="966"/>
      <c r="AC111" s="966"/>
      <c r="AD111" s="966"/>
      <c r="AE111" s="967"/>
      <c r="AF111" s="968" t="s">
        <v>442</v>
      </c>
      <c r="AG111" s="966"/>
      <c r="AH111" s="966"/>
      <c r="AI111" s="966"/>
      <c r="AJ111" s="967"/>
      <c r="AK111" s="968" t="s">
        <v>442</v>
      </c>
      <c r="AL111" s="966"/>
      <c r="AM111" s="966"/>
      <c r="AN111" s="966"/>
      <c r="AO111" s="967"/>
      <c r="AP111" s="969" t="s">
        <v>442</v>
      </c>
      <c r="AQ111" s="970"/>
      <c r="AR111" s="970"/>
      <c r="AS111" s="970"/>
      <c r="AT111" s="971"/>
      <c r="AU111" s="936"/>
      <c r="AV111" s="937"/>
      <c r="AW111" s="937"/>
      <c r="AX111" s="937"/>
      <c r="AY111" s="937"/>
      <c r="AZ111" s="950" t="s">
        <v>443</v>
      </c>
      <c r="BA111" s="951"/>
      <c r="BB111" s="951"/>
      <c r="BC111" s="951"/>
      <c r="BD111" s="951"/>
      <c r="BE111" s="951"/>
      <c r="BF111" s="951"/>
      <c r="BG111" s="951"/>
      <c r="BH111" s="951"/>
      <c r="BI111" s="951"/>
      <c r="BJ111" s="951"/>
      <c r="BK111" s="951"/>
      <c r="BL111" s="951"/>
      <c r="BM111" s="951"/>
      <c r="BN111" s="951"/>
      <c r="BO111" s="951"/>
      <c r="BP111" s="952"/>
      <c r="BQ111" s="953">
        <v>4228277</v>
      </c>
      <c r="BR111" s="954"/>
      <c r="BS111" s="954"/>
      <c r="BT111" s="954"/>
      <c r="BU111" s="954"/>
      <c r="BV111" s="954">
        <v>4132454</v>
      </c>
      <c r="BW111" s="954"/>
      <c r="BX111" s="954"/>
      <c r="BY111" s="954"/>
      <c r="BZ111" s="954"/>
      <c r="CA111" s="954">
        <v>1653830</v>
      </c>
      <c r="CB111" s="954"/>
      <c r="CC111" s="954"/>
      <c r="CD111" s="954"/>
      <c r="CE111" s="954"/>
      <c r="CF111" s="948">
        <v>25.2</v>
      </c>
      <c r="CG111" s="949"/>
      <c r="CH111" s="949"/>
      <c r="CI111" s="949"/>
      <c r="CJ111" s="949"/>
      <c r="CK111" s="976"/>
      <c r="CL111" s="977"/>
      <c r="CM111" s="950" t="s">
        <v>444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442</v>
      </c>
      <c r="DH111" s="954"/>
      <c r="DI111" s="954"/>
      <c r="DJ111" s="954"/>
      <c r="DK111" s="954"/>
      <c r="DL111" s="954" t="s">
        <v>442</v>
      </c>
      <c r="DM111" s="954"/>
      <c r="DN111" s="954"/>
      <c r="DO111" s="954"/>
      <c r="DP111" s="954"/>
      <c r="DQ111" s="954" t="s">
        <v>441</v>
      </c>
      <c r="DR111" s="954"/>
      <c r="DS111" s="954"/>
      <c r="DT111" s="954"/>
      <c r="DU111" s="954"/>
      <c r="DV111" s="955" t="s">
        <v>442</v>
      </c>
      <c r="DW111" s="955"/>
      <c r="DX111" s="955"/>
      <c r="DY111" s="955"/>
      <c r="DZ111" s="956"/>
    </row>
    <row r="112" spans="1:131" s="226" customFormat="1" ht="26.25" customHeight="1" x14ac:dyDescent="0.15">
      <c r="A112" s="980" t="s">
        <v>445</v>
      </c>
      <c r="B112" s="981"/>
      <c r="C112" s="951" t="s">
        <v>446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447</v>
      </c>
      <c r="AB112" s="987"/>
      <c r="AC112" s="987"/>
      <c r="AD112" s="987"/>
      <c r="AE112" s="988"/>
      <c r="AF112" s="989" t="s">
        <v>442</v>
      </c>
      <c r="AG112" s="987"/>
      <c r="AH112" s="987"/>
      <c r="AI112" s="987"/>
      <c r="AJ112" s="988"/>
      <c r="AK112" s="989" t="s">
        <v>447</v>
      </c>
      <c r="AL112" s="987"/>
      <c r="AM112" s="987"/>
      <c r="AN112" s="987"/>
      <c r="AO112" s="988"/>
      <c r="AP112" s="990" t="s">
        <v>442</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5244879</v>
      </c>
      <c r="BR112" s="954"/>
      <c r="BS112" s="954"/>
      <c r="BT112" s="954"/>
      <c r="BU112" s="954"/>
      <c r="BV112" s="954">
        <v>5426055</v>
      </c>
      <c r="BW112" s="954"/>
      <c r="BX112" s="954"/>
      <c r="BY112" s="954"/>
      <c r="BZ112" s="954"/>
      <c r="CA112" s="954">
        <v>5363737</v>
      </c>
      <c r="CB112" s="954"/>
      <c r="CC112" s="954"/>
      <c r="CD112" s="954"/>
      <c r="CE112" s="954"/>
      <c r="CF112" s="948">
        <v>81.7</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v>31773</v>
      </c>
      <c r="DH112" s="954"/>
      <c r="DI112" s="954"/>
      <c r="DJ112" s="954"/>
      <c r="DK112" s="954"/>
      <c r="DL112" s="954">
        <v>16670</v>
      </c>
      <c r="DM112" s="954"/>
      <c r="DN112" s="954"/>
      <c r="DO112" s="954"/>
      <c r="DP112" s="954"/>
      <c r="DQ112" s="954">
        <v>6336</v>
      </c>
      <c r="DR112" s="954"/>
      <c r="DS112" s="954"/>
      <c r="DT112" s="954"/>
      <c r="DU112" s="954"/>
      <c r="DV112" s="955">
        <v>0.1</v>
      </c>
      <c r="DW112" s="955"/>
      <c r="DX112" s="955"/>
      <c r="DY112" s="955"/>
      <c r="DZ112" s="956"/>
    </row>
    <row r="113" spans="1:130" s="226" customFormat="1" ht="26.25" customHeight="1" x14ac:dyDescent="0.15">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272862</v>
      </c>
      <c r="AB113" s="966"/>
      <c r="AC113" s="966"/>
      <c r="AD113" s="966"/>
      <c r="AE113" s="967"/>
      <c r="AF113" s="968">
        <v>296897</v>
      </c>
      <c r="AG113" s="966"/>
      <c r="AH113" s="966"/>
      <c r="AI113" s="966"/>
      <c r="AJ113" s="967"/>
      <c r="AK113" s="968">
        <v>310939</v>
      </c>
      <c r="AL113" s="966"/>
      <c r="AM113" s="966"/>
      <c r="AN113" s="966"/>
      <c r="AO113" s="967"/>
      <c r="AP113" s="969">
        <v>4.7</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v>95629</v>
      </c>
      <c r="BR113" s="954"/>
      <c r="BS113" s="954"/>
      <c r="BT113" s="954"/>
      <c r="BU113" s="954"/>
      <c r="BV113" s="954">
        <v>76861</v>
      </c>
      <c r="BW113" s="954"/>
      <c r="BX113" s="954"/>
      <c r="BY113" s="954"/>
      <c r="BZ113" s="954"/>
      <c r="CA113" s="954">
        <v>119683</v>
      </c>
      <c r="CB113" s="954"/>
      <c r="CC113" s="954"/>
      <c r="CD113" s="954"/>
      <c r="CE113" s="954"/>
      <c r="CF113" s="948">
        <v>1.8</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453</v>
      </c>
      <c r="DH113" s="987"/>
      <c r="DI113" s="987"/>
      <c r="DJ113" s="987"/>
      <c r="DK113" s="988"/>
      <c r="DL113" s="989" t="s">
        <v>442</v>
      </c>
      <c r="DM113" s="987"/>
      <c r="DN113" s="987"/>
      <c r="DO113" s="987"/>
      <c r="DP113" s="988"/>
      <c r="DQ113" s="989" t="s">
        <v>447</v>
      </c>
      <c r="DR113" s="987"/>
      <c r="DS113" s="987"/>
      <c r="DT113" s="987"/>
      <c r="DU113" s="988"/>
      <c r="DV113" s="990" t="s">
        <v>442</v>
      </c>
      <c r="DW113" s="991"/>
      <c r="DX113" s="991"/>
      <c r="DY113" s="991"/>
      <c r="DZ113" s="992"/>
    </row>
    <row r="114" spans="1:130" s="226" customFormat="1" ht="26.25" customHeight="1" x14ac:dyDescent="0.15">
      <c r="A114" s="982"/>
      <c r="B114" s="983"/>
      <c r="C114" s="951" t="s">
        <v>454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23064</v>
      </c>
      <c r="AB114" s="987"/>
      <c r="AC114" s="987"/>
      <c r="AD114" s="987"/>
      <c r="AE114" s="988"/>
      <c r="AF114" s="989">
        <v>24492</v>
      </c>
      <c r="AG114" s="987"/>
      <c r="AH114" s="987"/>
      <c r="AI114" s="987"/>
      <c r="AJ114" s="988"/>
      <c r="AK114" s="989">
        <v>24539</v>
      </c>
      <c r="AL114" s="987"/>
      <c r="AM114" s="987"/>
      <c r="AN114" s="987"/>
      <c r="AO114" s="988"/>
      <c r="AP114" s="990">
        <v>0.4</v>
      </c>
      <c r="AQ114" s="991"/>
      <c r="AR114" s="991"/>
      <c r="AS114" s="991"/>
      <c r="AT114" s="992"/>
      <c r="AU114" s="936"/>
      <c r="AV114" s="937"/>
      <c r="AW114" s="937"/>
      <c r="AX114" s="937"/>
      <c r="AY114" s="937"/>
      <c r="AZ114" s="950" t="s">
        <v>455</v>
      </c>
      <c r="BA114" s="951"/>
      <c r="BB114" s="951"/>
      <c r="BC114" s="951"/>
      <c r="BD114" s="951"/>
      <c r="BE114" s="951"/>
      <c r="BF114" s="951"/>
      <c r="BG114" s="951"/>
      <c r="BH114" s="951"/>
      <c r="BI114" s="951"/>
      <c r="BJ114" s="951"/>
      <c r="BK114" s="951"/>
      <c r="BL114" s="951"/>
      <c r="BM114" s="951"/>
      <c r="BN114" s="951"/>
      <c r="BO114" s="951"/>
      <c r="BP114" s="952"/>
      <c r="BQ114" s="953">
        <v>1317571</v>
      </c>
      <c r="BR114" s="954"/>
      <c r="BS114" s="954"/>
      <c r="BT114" s="954"/>
      <c r="BU114" s="954"/>
      <c r="BV114" s="954">
        <v>1258194</v>
      </c>
      <c r="BW114" s="954"/>
      <c r="BX114" s="954"/>
      <c r="BY114" s="954"/>
      <c r="BZ114" s="954"/>
      <c r="CA114" s="954">
        <v>1161433</v>
      </c>
      <c r="CB114" s="954"/>
      <c r="CC114" s="954"/>
      <c r="CD114" s="954"/>
      <c r="CE114" s="954"/>
      <c r="CF114" s="948">
        <v>17.7</v>
      </c>
      <c r="CG114" s="949"/>
      <c r="CH114" s="949"/>
      <c r="CI114" s="949"/>
      <c r="CJ114" s="949"/>
      <c r="CK114" s="976"/>
      <c r="CL114" s="977"/>
      <c r="CM114" s="950" t="s">
        <v>456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442</v>
      </c>
      <c r="DH114" s="987"/>
      <c r="DI114" s="987"/>
      <c r="DJ114" s="987"/>
      <c r="DK114" s="988"/>
      <c r="DL114" s="989" t="s">
        <v>442</v>
      </c>
      <c r="DM114" s="987"/>
      <c r="DN114" s="987"/>
      <c r="DO114" s="987"/>
      <c r="DP114" s="988"/>
      <c r="DQ114" s="989" t="s">
        <v>442</v>
      </c>
      <c r="DR114" s="987"/>
      <c r="DS114" s="987"/>
      <c r="DT114" s="987"/>
      <c r="DU114" s="988"/>
      <c r="DV114" s="990" t="s">
        <v>442</v>
      </c>
      <c r="DW114" s="991"/>
      <c r="DX114" s="991"/>
      <c r="DY114" s="991"/>
      <c r="DZ114" s="992"/>
    </row>
    <row r="115" spans="1:130" s="226" customFormat="1" ht="26.25" customHeight="1" x14ac:dyDescent="0.15">
      <c r="A115" s="982"/>
      <c r="B115" s="983"/>
      <c r="C115" s="951" t="s">
        <v>457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82523</v>
      </c>
      <c r="AB115" s="966"/>
      <c r="AC115" s="966"/>
      <c r="AD115" s="966"/>
      <c r="AE115" s="967"/>
      <c r="AF115" s="968">
        <v>88578</v>
      </c>
      <c r="AG115" s="966"/>
      <c r="AH115" s="966"/>
      <c r="AI115" s="966"/>
      <c r="AJ115" s="967"/>
      <c r="AK115" s="968">
        <v>83811</v>
      </c>
      <c r="AL115" s="966"/>
      <c r="AM115" s="966"/>
      <c r="AN115" s="966"/>
      <c r="AO115" s="967"/>
      <c r="AP115" s="969">
        <v>1.3</v>
      </c>
      <c r="AQ115" s="970"/>
      <c r="AR115" s="970"/>
      <c r="AS115" s="970"/>
      <c r="AT115" s="971"/>
      <c r="AU115" s="936"/>
      <c r="AV115" s="937"/>
      <c r="AW115" s="937"/>
      <c r="AX115" s="937"/>
      <c r="AY115" s="937"/>
      <c r="AZ115" s="950" t="s">
        <v>458</v>
      </c>
      <c r="BA115" s="951"/>
      <c r="BB115" s="951"/>
      <c r="BC115" s="951"/>
      <c r="BD115" s="951"/>
      <c r="BE115" s="951"/>
      <c r="BF115" s="951"/>
      <c r="BG115" s="951"/>
      <c r="BH115" s="951"/>
      <c r="BI115" s="951"/>
      <c r="BJ115" s="951"/>
      <c r="BK115" s="951"/>
      <c r="BL115" s="951"/>
      <c r="BM115" s="951"/>
      <c r="BN115" s="951"/>
      <c r="BO115" s="951"/>
      <c r="BP115" s="952"/>
      <c r="BQ115" s="953" t="s">
        <v>442</v>
      </c>
      <c r="BR115" s="954"/>
      <c r="BS115" s="954"/>
      <c r="BT115" s="954"/>
      <c r="BU115" s="954"/>
      <c r="BV115" s="954" t="s">
        <v>442</v>
      </c>
      <c r="BW115" s="954"/>
      <c r="BX115" s="954"/>
      <c r="BY115" s="954"/>
      <c r="BZ115" s="954"/>
      <c r="CA115" s="954" t="s">
        <v>442</v>
      </c>
      <c r="CB115" s="954"/>
      <c r="CC115" s="954"/>
      <c r="CD115" s="954"/>
      <c r="CE115" s="954"/>
      <c r="CF115" s="948" t="s">
        <v>442</v>
      </c>
      <c r="CG115" s="949"/>
      <c r="CH115" s="949"/>
      <c r="CI115" s="949"/>
      <c r="CJ115" s="949"/>
      <c r="CK115" s="976"/>
      <c r="CL115" s="977"/>
      <c r="CM115" s="950" t="s">
        <v>459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442</v>
      </c>
      <c r="DH115" s="987"/>
      <c r="DI115" s="987"/>
      <c r="DJ115" s="987"/>
      <c r="DK115" s="988"/>
      <c r="DL115" s="989" t="s">
        <v>447</v>
      </c>
      <c r="DM115" s="987"/>
      <c r="DN115" s="987"/>
      <c r="DO115" s="987"/>
      <c r="DP115" s="988"/>
      <c r="DQ115" s="989" t="s">
        <v>442</v>
      </c>
      <c r="DR115" s="987"/>
      <c r="DS115" s="987"/>
      <c r="DT115" s="987"/>
      <c r="DU115" s="988"/>
      <c r="DV115" s="990" t="s">
        <v>442</v>
      </c>
      <c r="DW115" s="991"/>
      <c r="DX115" s="991"/>
      <c r="DY115" s="991"/>
      <c r="DZ115" s="992"/>
    </row>
    <row r="116" spans="1:130" s="226" customFormat="1" ht="26.25" customHeight="1" x14ac:dyDescent="0.15">
      <c r="A116" s="984"/>
      <c r="B116" s="985"/>
      <c r="C116" s="993" t="s">
        <v>460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442</v>
      </c>
      <c r="AB116" s="987"/>
      <c r="AC116" s="987"/>
      <c r="AD116" s="987"/>
      <c r="AE116" s="988"/>
      <c r="AF116" s="989" t="s">
        <v>442</v>
      </c>
      <c r="AG116" s="987"/>
      <c r="AH116" s="987"/>
      <c r="AI116" s="987"/>
      <c r="AJ116" s="988"/>
      <c r="AK116" s="989" t="s">
        <v>442</v>
      </c>
      <c r="AL116" s="987"/>
      <c r="AM116" s="987"/>
      <c r="AN116" s="987"/>
      <c r="AO116" s="988"/>
      <c r="AP116" s="990" t="s">
        <v>442</v>
      </c>
      <c r="AQ116" s="991"/>
      <c r="AR116" s="991"/>
      <c r="AS116" s="991"/>
      <c r="AT116" s="992"/>
      <c r="AU116" s="936"/>
      <c r="AV116" s="937"/>
      <c r="AW116" s="937"/>
      <c r="AX116" s="937"/>
      <c r="AY116" s="937"/>
      <c r="AZ116" s="995" t="s">
        <v>461</v>
      </c>
      <c r="BA116" s="996"/>
      <c r="BB116" s="996"/>
      <c r="BC116" s="996"/>
      <c r="BD116" s="996"/>
      <c r="BE116" s="996"/>
      <c r="BF116" s="996"/>
      <c r="BG116" s="996"/>
      <c r="BH116" s="996"/>
      <c r="BI116" s="996"/>
      <c r="BJ116" s="996"/>
      <c r="BK116" s="996"/>
      <c r="BL116" s="996"/>
      <c r="BM116" s="996"/>
      <c r="BN116" s="996"/>
      <c r="BO116" s="996"/>
      <c r="BP116" s="997"/>
      <c r="BQ116" s="953" t="s">
        <v>442</v>
      </c>
      <c r="BR116" s="954"/>
      <c r="BS116" s="954"/>
      <c r="BT116" s="954"/>
      <c r="BU116" s="954"/>
      <c r="BV116" s="954" t="s">
        <v>442</v>
      </c>
      <c r="BW116" s="954"/>
      <c r="BX116" s="954"/>
      <c r="BY116" s="954"/>
      <c r="BZ116" s="954"/>
      <c r="CA116" s="954" t="s">
        <v>442</v>
      </c>
      <c r="CB116" s="954"/>
      <c r="CC116" s="954"/>
      <c r="CD116" s="954"/>
      <c r="CE116" s="954"/>
      <c r="CF116" s="948" t="s">
        <v>442</v>
      </c>
      <c r="CG116" s="949"/>
      <c r="CH116" s="949"/>
      <c r="CI116" s="949"/>
      <c r="CJ116" s="949"/>
      <c r="CK116" s="976"/>
      <c r="CL116" s="977"/>
      <c r="CM116" s="950" t="s">
        <v>462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40255</v>
      </c>
      <c r="DH116" s="987"/>
      <c r="DI116" s="987"/>
      <c r="DJ116" s="987"/>
      <c r="DK116" s="988"/>
      <c r="DL116" s="989">
        <v>30085</v>
      </c>
      <c r="DM116" s="987"/>
      <c r="DN116" s="987"/>
      <c r="DO116" s="987"/>
      <c r="DP116" s="988"/>
      <c r="DQ116" s="989">
        <v>20000</v>
      </c>
      <c r="DR116" s="987"/>
      <c r="DS116" s="987"/>
      <c r="DT116" s="987"/>
      <c r="DU116" s="988"/>
      <c r="DV116" s="990">
        <v>0.3</v>
      </c>
      <c r="DW116" s="991"/>
      <c r="DX116" s="991"/>
      <c r="DY116" s="991"/>
      <c r="DZ116" s="992"/>
    </row>
    <row r="117" spans="1:130" s="226" customFormat="1" ht="26.2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463</v>
      </c>
      <c r="Z117" s="922"/>
      <c r="AA117" s="1006">
        <v>2054714</v>
      </c>
      <c r="AB117" s="1007"/>
      <c r="AC117" s="1007"/>
      <c r="AD117" s="1007"/>
      <c r="AE117" s="1008"/>
      <c r="AF117" s="1009">
        <v>2078226</v>
      </c>
      <c r="AG117" s="1007"/>
      <c r="AH117" s="1007"/>
      <c r="AI117" s="1007"/>
      <c r="AJ117" s="1008"/>
      <c r="AK117" s="1009">
        <v>2113798</v>
      </c>
      <c r="AL117" s="1007"/>
      <c r="AM117" s="1007"/>
      <c r="AN117" s="1007"/>
      <c r="AO117" s="1008"/>
      <c r="AP117" s="1010"/>
      <c r="AQ117" s="1011"/>
      <c r="AR117" s="1011"/>
      <c r="AS117" s="1011"/>
      <c r="AT117" s="1012"/>
      <c r="AU117" s="936"/>
      <c r="AV117" s="937"/>
      <c r="AW117" s="937"/>
      <c r="AX117" s="937"/>
      <c r="AY117" s="937"/>
      <c r="AZ117" s="1002" t="s">
        <v>464</v>
      </c>
      <c r="BA117" s="1003"/>
      <c r="BB117" s="1003"/>
      <c r="BC117" s="1003"/>
      <c r="BD117" s="1003"/>
      <c r="BE117" s="1003"/>
      <c r="BF117" s="1003"/>
      <c r="BG117" s="1003"/>
      <c r="BH117" s="1003"/>
      <c r="BI117" s="1003"/>
      <c r="BJ117" s="1003"/>
      <c r="BK117" s="1003"/>
      <c r="BL117" s="1003"/>
      <c r="BM117" s="1003"/>
      <c r="BN117" s="1003"/>
      <c r="BO117" s="1003"/>
      <c r="BP117" s="1004"/>
      <c r="BQ117" s="953" t="s">
        <v>442</v>
      </c>
      <c r="BR117" s="954"/>
      <c r="BS117" s="954"/>
      <c r="BT117" s="954"/>
      <c r="BU117" s="954"/>
      <c r="BV117" s="954" t="s">
        <v>442</v>
      </c>
      <c r="BW117" s="954"/>
      <c r="BX117" s="954"/>
      <c r="BY117" s="954"/>
      <c r="BZ117" s="954"/>
      <c r="CA117" s="954" t="s">
        <v>442</v>
      </c>
      <c r="CB117" s="954"/>
      <c r="CC117" s="954"/>
      <c r="CD117" s="954"/>
      <c r="CE117" s="954"/>
      <c r="CF117" s="948" t="s">
        <v>441</v>
      </c>
      <c r="CG117" s="949"/>
      <c r="CH117" s="949"/>
      <c r="CI117" s="949"/>
      <c r="CJ117" s="949"/>
      <c r="CK117" s="976"/>
      <c r="CL117" s="977"/>
      <c r="CM117" s="950" t="s">
        <v>465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442</v>
      </c>
      <c r="DH117" s="987"/>
      <c r="DI117" s="987"/>
      <c r="DJ117" s="987"/>
      <c r="DK117" s="988"/>
      <c r="DL117" s="989" t="s">
        <v>442</v>
      </c>
      <c r="DM117" s="987"/>
      <c r="DN117" s="987"/>
      <c r="DO117" s="987"/>
      <c r="DP117" s="988"/>
      <c r="DQ117" s="989" t="s">
        <v>442</v>
      </c>
      <c r="DR117" s="987"/>
      <c r="DS117" s="987"/>
      <c r="DT117" s="987"/>
      <c r="DU117" s="988"/>
      <c r="DV117" s="990" t="s">
        <v>442</v>
      </c>
      <c r="DW117" s="991"/>
      <c r="DX117" s="991"/>
      <c r="DY117" s="991"/>
      <c r="DZ117" s="992"/>
    </row>
    <row r="118" spans="1:130" s="226" customFormat="1" ht="26.25" customHeight="1" x14ac:dyDescent="0.15">
      <c r="A118" s="940" t="s">
        <v>435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432</v>
      </c>
      <c r="AB118" s="921"/>
      <c r="AC118" s="921"/>
      <c r="AD118" s="921"/>
      <c r="AE118" s="922"/>
      <c r="AF118" s="920" t="s">
        <v>433</v>
      </c>
      <c r="AG118" s="921"/>
      <c r="AH118" s="921"/>
      <c r="AI118" s="921"/>
      <c r="AJ118" s="922"/>
      <c r="AK118" s="920" t="s">
        <v>303</v>
      </c>
      <c r="AL118" s="921"/>
      <c r="AM118" s="921"/>
      <c r="AN118" s="921"/>
      <c r="AO118" s="922"/>
      <c r="AP118" s="998" t="s">
        <v>434</v>
      </c>
      <c r="AQ118" s="999"/>
      <c r="AR118" s="999"/>
      <c r="AS118" s="999"/>
      <c r="AT118" s="1000"/>
      <c r="AU118" s="936"/>
      <c r="AV118" s="937"/>
      <c r="AW118" s="937"/>
      <c r="AX118" s="937"/>
      <c r="AY118" s="937"/>
      <c r="AZ118" s="1001" t="s">
        <v>466</v>
      </c>
      <c r="BA118" s="993"/>
      <c r="BB118" s="993"/>
      <c r="BC118" s="993"/>
      <c r="BD118" s="993"/>
      <c r="BE118" s="993"/>
      <c r="BF118" s="993"/>
      <c r="BG118" s="993"/>
      <c r="BH118" s="993"/>
      <c r="BI118" s="993"/>
      <c r="BJ118" s="993"/>
      <c r="BK118" s="993"/>
      <c r="BL118" s="993"/>
      <c r="BM118" s="993"/>
      <c r="BN118" s="993"/>
      <c r="BO118" s="993"/>
      <c r="BP118" s="994"/>
      <c r="BQ118" s="1027" t="s">
        <v>442</v>
      </c>
      <c r="BR118" s="1028"/>
      <c r="BS118" s="1028"/>
      <c r="BT118" s="1028"/>
      <c r="BU118" s="1028"/>
      <c r="BV118" s="1028" t="s">
        <v>442</v>
      </c>
      <c r="BW118" s="1028"/>
      <c r="BX118" s="1028"/>
      <c r="BY118" s="1028"/>
      <c r="BZ118" s="1028"/>
      <c r="CA118" s="1028" t="s">
        <v>442</v>
      </c>
      <c r="CB118" s="1028"/>
      <c r="CC118" s="1028"/>
      <c r="CD118" s="1028"/>
      <c r="CE118" s="1028"/>
      <c r="CF118" s="948" t="s">
        <v>442</v>
      </c>
      <c r="CG118" s="949"/>
      <c r="CH118" s="949"/>
      <c r="CI118" s="949"/>
      <c r="CJ118" s="949"/>
      <c r="CK118" s="976"/>
      <c r="CL118" s="977"/>
      <c r="CM118" s="950" t="s">
        <v>467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442</v>
      </c>
      <c r="DH118" s="987"/>
      <c r="DI118" s="987"/>
      <c r="DJ118" s="987"/>
      <c r="DK118" s="988"/>
      <c r="DL118" s="989" t="s">
        <v>442</v>
      </c>
      <c r="DM118" s="987"/>
      <c r="DN118" s="987"/>
      <c r="DO118" s="987"/>
      <c r="DP118" s="988"/>
      <c r="DQ118" s="989" t="s">
        <v>442</v>
      </c>
      <c r="DR118" s="987"/>
      <c r="DS118" s="987"/>
      <c r="DT118" s="987"/>
      <c r="DU118" s="988"/>
      <c r="DV118" s="990" t="s">
        <v>442</v>
      </c>
      <c r="DW118" s="991"/>
      <c r="DX118" s="991"/>
      <c r="DY118" s="991"/>
      <c r="DZ118" s="992"/>
    </row>
    <row r="119" spans="1:130" s="226" customFormat="1" ht="26.25" customHeight="1" x14ac:dyDescent="0.15">
      <c r="A119" s="1084" t="s">
        <v>438</v>
      </c>
      <c r="B119" s="975"/>
      <c r="C119" s="957" t="s">
        <v>439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v>59646</v>
      </c>
      <c r="AB119" s="928"/>
      <c r="AC119" s="928"/>
      <c r="AD119" s="928"/>
      <c r="AE119" s="929"/>
      <c r="AF119" s="930">
        <v>68475</v>
      </c>
      <c r="AG119" s="928"/>
      <c r="AH119" s="928"/>
      <c r="AI119" s="928"/>
      <c r="AJ119" s="929"/>
      <c r="AK119" s="930">
        <v>68477</v>
      </c>
      <c r="AL119" s="928"/>
      <c r="AM119" s="928"/>
      <c r="AN119" s="928"/>
      <c r="AO119" s="929"/>
      <c r="AP119" s="931">
        <v>1</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468</v>
      </c>
      <c r="BP119" s="1033"/>
      <c r="BQ119" s="1027">
        <v>27055749</v>
      </c>
      <c r="BR119" s="1028"/>
      <c r="BS119" s="1028"/>
      <c r="BT119" s="1028"/>
      <c r="BU119" s="1028"/>
      <c r="BV119" s="1028">
        <v>26472206</v>
      </c>
      <c r="BW119" s="1028"/>
      <c r="BX119" s="1028"/>
      <c r="BY119" s="1028"/>
      <c r="BZ119" s="1028"/>
      <c r="CA119" s="1028">
        <v>24769562</v>
      </c>
      <c r="CB119" s="1028"/>
      <c r="CC119" s="1028"/>
      <c r="CD119" s="1028"/>
      <c r="CE119" s="1028"/>
      <c r="CF119" s="1029"/>
      <c r="CG119" s="1030"/>
      <c r="CH119" s="1030"/>
      <c r="CI119" s="1030"/>
      <c r="CJ119" s="1031"/>
      <c r="CK119" s="978"/>
      <c r="CL119" s="979"/>
      <c r="CM119" s="1001" t="s">
        <v>469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442</v>
      </c>
      <c r="DH119" s="1014"/>
      <c r="DI119" s="1014"/>
      <c r="DJ119" s="1014"/>
      <c r="DK119" s="1015"/>
      <c r="DL119" s="1013" t="s">
        <v>470</v>
      </c>
      <c r="DM119" s="1014"/>
      <c r="DN119" s="1014"/>
      <c r="DO119" s="1014"/>
      <c r="DP119" s="1015"/>
      <c r="DQ119" s="1013" t="s">
        <v>442</v>
      </c>
      <c r="DR119" s="1014"/>
      <c r="DS119" s="1014"/>
      <c r="DT119" s="1014"/>
      <c r="DU119" s="1015"/>
      <c r="DV119" s="1016" t="s">
        <v>442</v>
      </c>
      <c r="DW119" s="1017"/>
      <c r="DX119" s="1017"/>
      <c r="DY119" s="1017"/>
      <c r="DZ119" s="1018"/>
    </row>
    <row r="120" spans="1:130" s="226" customFormat="1" ht="26.25" customHeight="1" x14ac:dyDescent="0.15">
      <c r="A120" s="1085"/>
      <c r="B120" s="977"/>
      <c r="C120" s="950" t="s">
        <v>444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442</v>
      </c>
      <c r="AB120" s="987"/>
      <c r="AC120" s="987"/>
      <c r="AD120" s="987"/>
      <c r="AE120" s="988"/>
      <c r="AF120" s="989" t="s">
        <v>442</v>
      </c>
      <c r="AG120" s="987"/>
      <c r="AH120" s="987"/>
      <c r="AI120" s="987"/>
      <c r="AJ120" s="988"/>
      <c r="AK120" s="989" t="s">
        <v>442</v>
      </c>
      <c r="AL120" s="987"/>
      <c r="AM120" s="987"/>
      <c r="AN120" s="987"/>
      <c r="AO120" s="988"/>
      <c r="AP120" s="990" t="s">
        <v>442</v>
      </c>
      <c r="AQ120" s="991"/>
      <c r="AR120" s="991"/>
      <c r="AS120" s="991"/>
      <c r="AT120" s="992"/>
      <c r="AU120" s="1019" t="s">
        <v>471</v>
      </c>
      <c r="AV120" s="1020"/>
      <c r="AW120" s="1020"/>
      <c r="AX120" s="1020"/>
      <c r="AY120" s="1021"/>
      <c r="AZ120" s="957" t="s">
        <v>472</v>
      </c>
      <c r="BA120" s="925"/>
      <c r="BB120" s="925"/>
      <c r="BC120" s="925"/>
      <c r="BD120" s="925"/>
      <c r="BE120" s="925"/>
      <c r="BF120" s="925"/>
      <c r="BG120" s="925"/>
      <c r="BH120" s="925"/>
      <c r="BI120" s="925"/>
      <c r="BJ120" s="925"/>
      <c r="BK120" s="925"/>
      <c r="BL120" s="925"/>
      <c r="BM120" s="925"/>
      <c r="BN120" s="925"/>
      <c r="BO120" s="925"/>
      <c r="BP120" s="926"/>
      <c r="BQ120" s="958">
        <v>11249871</v>
      </c>
      <c r="BR120" s="959"/>
      <c r="BS120" s="959"/>
      <c r="BT120" s="959"/>
      <c r="BU120" s="959"/>
      <c r="BV120" s="959">
        <v>10702578</v>
      </c>
      <c r="BW120" s="959"/>
      <c r="BX120" s="959"/>
      <c r="BY120" s="959"/>
      <c r="BZ120" s="959"/>
      <c r="CA120" s="959">
        <v>10968806</v>
      </c>
      <c r="CB120" s="959"/>
      <c r="CC120" s="959"/>
      <c r="CD120" s="959"/>
      <c r="CE120" s="959"/>
      <c r="CF120" s="972">
        <v>167.1</v>
      </c>
      <c r="CG120" s="973"/>
      <c r="CH120" s="973"/>
      <c r="CI120" s="973"/>
      <c r="CJ120" s="973"/>
      <c r="CK120" s="1034" t="s">
        <v>473</v>
      </c>
      <c r="CL120" s="1035"/>
      <c r="CM120" s="1035"/>
      <c r="CN120" s="1035"/>
      <c r="CO120" s="1036"/>
      <c r="CP120" s="1042" t="s">
        <v>474</v>
      </c>
      <c r="CQ120" s="1043"/>
      <c r="CR120" s="1043"/>
      <c r="CS120" s="1043"/>
      <c r="CT120" s="1043"/>
      <c r="CU120" s="1043"/>
      <c r="CV120" s="1043"/>
      <c r="CW120" s="1043"/>
      <c r="CX120" s="1043"/>
      <c r="CY120" s="1043"/>
      <c r="CZ120" s="1043"/>
      <c r="DA120" s="1043"/>
      <c r="DB120" s="1043"/>
      <c r="DC120" s="1043"/>
      <c r="DD120" s="1043"/>
      <c r="DE120" s="1043"/>
      <c r="DF120" s="1044"/>
      <c r="DG120" s="958">
        <v>5148179</v>
      </c>
      <c r="DH120" s="959"/>
      <c r="DI120" s="959"/>
      <c r="DJ120" s="959"/>
      <c r="DK120" s="959"/>
      <c r="DL120" s="959">
        <v>5353530</v>
      </c>
      <c r="DM120" s="959"/>
      <c r="DN120" s="959"/>
      <c r="DO120" s="959"/>
      <c r="DP120" s="959"/>
      <c r="DQ120" s="959">
        <v>5315387</v>
      </c>
      <c r="DR120" s="959"/>
      <c r="DS120" s="959"/>
      <c r="DT120" s="959"/>
      <c r="DU120" s="959"/>
      <c r="DV120" s="960">
        <v>81</v>
      </c>
      <c r="DW120" s="960"/>
      <c r="DX120" s="960"/>
      <c r="DY120" s="960"/>
      <c r="DZ120" s="961"/>
    </row>
    <row r="121" spans="1:130" s="226" customFormat="1" ht="26.25" customHeight="1" x14ac:dyDescent="0.15">
      <c r="A121" s="1085"/>
      <c r="B121" s="977"/>
      <c r="C121" s="1002" t="s">
        <v>475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v>17877</v>
      </c>
      <c r="AB121" s="987"/>
      <c r="AC121" s="987"/>
      <c r="AD121" s="987"/>
      <c r="AE121" s="988"/>
      <c r="AF121" s="989">
        <v>15103</v>
      </c>
      <c r="AG121" s="987"/>
      <c r="AH121" s="987"/>
      <c r="AI121" s="987"/>
      <c r="AJ121" s="988"/>
      <c r="AK121" s="989">
        <v>10334</v>
      </c>
      <c r="AL121" s="987"/>
      <c r="AM121" s="987"/>
      <c r="AN121" s="987"/>
      <c r="AO121" s="988"/>
      <c r="AP121" s="990">
        <v>0.2</v>
      </c>
      <c r="AQ121" s="991"/>
      <c r="AR121" s="991"/>
      <c r="AS121" s="991"/>
      <c r="AT121" s="992"/>
      <c r="AU121" s="1022"/>
      <c r="AV121" s="1023"/>
      <c r="AW121" s="1023"/>
      <c r="AX121" s="1023"/>
      <c r="AY121" s="1024"/>
      <c r="AZ121" s="950" t="s">
        <v>476</v>
      </c>
      <c r="BA121" s="951"/>
      <c r="BB121" s="951"/>
      <c r="BC121" s="951"/>
      <c r="BD121" s="951"/>
      <c r="BE121" s="951"/>
      <c r="BF121" s="951"/>
      <c r="BG121" s="951"/>
      <c r="BH121" s="951"/>
      <c r="BI121" s="951"/>
      <c r="BJ121" s="951"/>
      <c r="BK121" s="951"/>
      <c r="BL121" s="951"/>
      <c r="BM121" s="951"/>
      <c r="BN121" s="951"/>
      <c r="BO121" s="951"/>
      <c r="BP121" s="952"/>
      <c r="BQ121" s="953">
        <v>2273069</v>
      </c>
      <c r="BR121" s="954"/>
      <c r="BS121" s="954"/>
      <c r="BT121" s="954"/>
      <c r="BU121" s="954"/>
      <c r="BV121" s="954">
        <v>2253287</v>
      </c>
      <c r="BW121" s="954"/>
      <c r="BX121" s="954"/>
      <c r="BY121" s="954"/>
      <c r="BZ121" s="954"/>
      <c r="CA121" s="954">
        <v>2134247</v>
      </c>
      <c r="CB121" s="954"/>
      <c r="CC121" s="954"/>
      <c r="CD121" s="954"/>
      <c r="CE121" s="954"/>
      <c r="CF121" s="948">
        <v>32.5</v>
      </c>
      <c r="CG121" s="949"/>
      <c r="CH121" s="949"/>
      <c r="CI121" s="949"/>
      <c r="CJ121" s="949"/>
      <c r="CK121" s="1037"/>
      <c r="CL121" s="1038"/>
      <c r="CM121" s="1038"/>
      <c r="CN121" s="1038"/>
      <c r="CO121" s="1039"/>
      <c r="CP121" s="1047" t="s">
        <v>477</v>
      </c>
      <c r="CQ121" s="1048"/>
      <c r="CR121" s="1048"/>
      <c r="CS121" s="1048"/>
      <c r="CT121" s="1048"/>
      <c r="CU121" s="1048"/>
      <c r="CV121" s="1048"/>
      <c r="CW121" s="1048"/>
      <c r="CX121" s="1048"/>
      <c r="CY121" s="1048"/>
      <c r="CZ121" s="1048"/>
      <c r="DA121" s="1048"/>
      <c r="DB121" s="1048"/>
      <c r="DC121" s="1048"/>
      <c r="DD121" s="1048"/>
      <c r="DE121" s="1048"/>
      <c r="DF121" s="1049"/>
      <c r="DG121" s="953">
        <v>96700</v>
      </c>
      <c r="DH121" s="954"/>
      <c r="DI121" s="954"/>
      <c r="DJ121" s="954"/>
      <c r="DK121" s="954"/>
      <c r="DL121" s="954">
        <v>72525</v>
      </c>
      <c r="DM121" s="954"/>
      <c r="DN121" s="954"/>
      <c r="DO121" s="954"/>
      <c r="DP121" s="954"/>
      <c r="DQ121" s="954">
        <v>48350</v>
      </c>
      <c r="DR121" s="954"/>
      <c r="DS121" s="954"/>
      <c r="DT121" s="954"/>
      <c r="DU121" s="954"/>
      <c r="DV121" s="955">
        <v>0.7</v>
      </c>
      <c r="DW121" s="955"/>
      <c r="DX121" s="955"/>
      <c r="DY121" s="955"/>
      <c r="DZ121" s="956"/>
    </row>
    <row r="122" spans="1:130" s="226" customFormat="1" ht="26.25" customHeight="1" x14ac:dyDescent="0.15">
      <c r="A122" s="1085"/>
      <c r="B122" s="977"/>
      <c r="C122" s="950" t="s">
        <v>456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442</v>
      </c>
      <c r="AB122" s="987"/>
      <c r="AC122" s="987"/>
      <c r="AD122" s="987"/>
      <c r="AE122" s="988"/>
      <c r="AF122" s="989" t="s">
        <v>442</v>
      </c>
      <c r="AG122" s="987"/>
      <c r="AH122" s="987"/>
      <c r="AI122" s="987"/>
      <c r="AJ122" s="988"/>
      <c r="AK122" s="989" t="s">
        <v>442</v>
      </c>
      <c r="AL122" s="987"/>
      <c r="AM122" s="987"/>
      <c r="AN122" s="987"/>
      <c r="AO122" s="988"/>
      <c r="AP122" s="990" t="s">
        <v>442</v>
      </c>
      <c r="AQ122" s="991"/>
      <c r="AR122" s="991"/>
      <c r="AS122" s="991"/>
      <c r="AT122" s="992"/>
      <c r="AU122" s="1022"/>
      <c r="AV122" s="1023"/>
      <c r="AW122" s="1023"/>
      <c r="AX122" s="1023"/>
      <c r="AY122" s="1024"/>
      <c r="AZ122" s="1001" t="s">
        <v>478</v>
      </c>
      <c r="BA122" s="993"/>
      <c r="BB122" s="993"/>
      <c r="BC122" s="993"/>
      <c r="BD122" s="993"/>
      <c r="BE122" s="993"/>
      <c r="BF122" s="993"/>
      <c r="BG122" s="993"/>
      <c r="BH122" s="993"/>
      <c r="BI122" s="993"/>
      <c r="BJ122" s="993"/>
      <c r="BK122" s="993"/>
      <c r="BL122" s="993"/>
      <c r="BM122" s="993"/>
      <c r="BN122" s="993"/>
      <c r="BO122" s="993"/>
      <c r="BP122" s="994"/>
      <c r="BQ122" s="1027">
        <v>15159213</v>
      </c>
      <c r="BR122" s="1028"/>
      <c r="BS122" s="1028"/>
      <c r="BT122" s="1028"/>
      <c r="BU122" s="1028"/>
      <c r="BV122" s="1028">
        <v>14556206</v>
      </c>
      <c r="BW122" s="1028"/>
      <c r="BX122" s="1028"/>
      <c r="BY122" s="1028"/>
      <c r="BZ122" s="1028"/>
      <c r="CA122" s="1028">
        <v>14117375</v>
      </c>
      <c r="CB122" s="1028"/>
      <c r="CC122" s="1028"/>
      <c r="CD122" s="1028"/>
      <c r="CE122" s="1028"/>
      <c r="CF122" s="1045">
        <v>215.1</v>
      </c>
      <c r="CG122" s="1046"/>
      <c r="CH122" s="1046"/>
      <c r="CI122" s="1046"/>
      <c r="CJ122" s="1046"/>
      <c r="CK122" s="1037"/>
      <c r="CL122" s="1038"/>
      <c r="CM122" s="1038"/>
      <c r="CN122" s="1038"/>
      <c r="CO122" s="1039"/>
      <c r="CP122" s="1047" t="s">
        <v>479</v>
      </c>
      <c r="CQ122" s="1048"/>
      <c r="CR122" s="1048"/>
      <c r="CS122" s="1048"/>
      <c r="CT122" s="1048"/>
      <c r="CU122" s="1048"/>
      <c r="CV122" s="1048"/>
      <c r="CW122" s="1048"/>
      <c r="CX122" s="1048"/>
      <c r="CY122" s="1048"/>
      <c r="CZ122" s="1048"/>
      <c r="DA122" s="1048"/>
      <c r="DB122" s="1048"/>
      <c r="DC122" s="1048"/>
      <c r="DD122" s="1048"/>
      <c r="DE122" s="1048"/>
      <c r="DF122" s="1049"/>
      <c r="DG122" s="953" t="s">
        <v>442</v>
      </c>
      <c r="DH122" s="954"/>
      <c r="DI122" s="954"/>
      <c r="DJ122" s="954"/>
      <c r="DK122" s="954"/>
      <c r="DL122" s="954" t="s">
        <v>442</v>
      </c>
      <c r="DM122" s="954"/>
      <c r="DN122" s="954"/>
      <c r="DO122" s="954"/>
      <c r="DP122" s="954"/>
      <c r="DQ122" s="954" t="s">
        <v>442</v>
      </c>
      <c r="DR122" s="954"/>
      <c r="DS122" s="954"/>
      <c r="DT122" s="954"/>
      <c r="DU122" s="954"/>
      <c r="DV122" s="955" t="s">
        <v>442</v>
      </c>
      <c r="DW122" s="955"/>
      <c r="DX122" s="955"/>
      <c r="DY122" s="955"/>
      <c r="DZ122" s="956"/>
    </row>
    <row r="123" spans="1:130" s="226" customFormat="1" ht="26.25" customHeight="1" x14ac:dyDescent="0.15">
      <c r="A123" s="1085"/>
      <c r="B123" s="977"/>
      <c r="C123" s="950" t="s">
        <v>462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5000</v>
      </c>
      <c r="AB123" s="987"/>
      <c r="AC123" s="987"/>
      <c r="AD123" s="987"/>
      <c r="AE123" s="988"/>
      <c r="AF123" s="989">
        <v>5000</v>
      </c>
      <c r="AG123" s="987"/>
      <c r="AH123" s="987"/>
      <c r="AI123" s="987"/>
      <c r="AJ123" s="988"/>
      <c r="AK123" s="989">
        <v>5000</v>
      </c>
      <c r="AL123" s="987"/>
      <c r="AM123" s="987"/>
      <c r="AN123" s="987"/>
      <c r="AO123" s="988"/>
      <c r="AP123" s="990">
        <v>0.1</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480</v>
      </c>
      <c r="BP123" s="1033"/>
      <c r="BQ123" s="1091">
        <v>28682153</v>
      </c>
      <c r="BR123" s="1092"/>
      <c r="BS123" s="1092"/>
      <c r="BT123" s="1092"/>
      <c r="BU123" s="1092"/>
      <c r="BV123" s="1092">
        <v>27512071</v>
      </c>
      <c r="BW123" s="1092"/>
      <c r="BX123" s="1092"/>
      <c r="BY123" s="1092"/>
      <c r="BZ123" s="1092"/>
      <c r="CA123" s="1092">
        <v>27220428</v>
      </c>
      <c r="CB123" s="1092"/>
      <c r="CC123" s="1092"/>
      <c r="CD123" s="1092"/>
      <c r="CE123" s="1092"/>
      <c r="CF123" s="1029"/>
      <c r="CG123" s="1030"/>
      <c r="CH123" s="1030"/>
      <c r="CI123" s="1030"/>
      <c r="CJ123" s="1031"/>
      <c r="CK123" s="1037"/>
      <c r="CL123" s="1038"/>
      <c r="CM123" s="1038"/>
      <c r="CN123" s="1038"/>
      <c r="CO123" s="1039"/>
      <c r="CP123" s="1047" t="s">
        <v>481</v>
      </c>
      <c r="CQ123" s="1048"/>
      <c r="CR123" s="1048"/>
      <c r="CS123" s="1048"/>
      <c r="CT123" s="1048"/>
      <c r="CU123" s="1048"/>
      <c r="CV123" s="1048"/>
      <c r="CW123" s="1048"/>
      <c r="CX123" s="1048"/>
      <c r="CY123" s="1048"/>
      <c r="CZ123" s="1048"/>
      <c r="DA123" s="1048"/>
      <c r="DB123" s="1048"/>
      <c r="DC123" s="1048"/>
      <c r="DD123" s="1048"/>
      <c r="DE123" s="1048"/>
      <c r="DF123" s="1049"/>
      <c r="DG123" s="986" t="s">
        <v>442</v>
      </c>
      <c r="DH123" s="987"/>
      <c r="DI123" s="987"/>
      <c r="DJ123" s="987"/>
      <c r="DK123" s="988"/>
      <c r="DL123" s="989" t="s">
        <v>442</v>
      </c>
      <c r="DM123" s="987"/>
      <c r="DN123" s="987"/>
      <c r="DO123" s="987"/>
      <c r="DP123" s="988"/>
      <c r="DQ123" s="989" t="s">
        <v>442</v>
      </c>
      <c r="DR123" s="987"/>
      <c r="DS123" s="987"/>
      <c r="DT123" s="987"/>
      <c r="DU123" s="988"/>
      <c r="DV123" s="990" t="s">
        <v>442</v>
      </c>
      <c r="DW123" s="991"/>
      <c r="DX123" s="991"/>
      <c r="DY123" s="991"/>
      <c r="DZ123" s="992"/>
    </row>
    <row r="124" spans="1:130" s="226" customFormat="1" ht="26.25" customHeight="1" thickBot="1" x14ac:dyDescent="0.2">
      <c r="A124" s="1085"/>
      <c r="B124" s="977"/>
      <c r="C124" s="950" t="s">
        <v>465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442</v>
      </c>
      <c r="AB124" s="987"/>
      <c r="AC124" s="987"/>
      <c r="AD124" s="987"/>
      <c r="AE124" s="988"/>
      <c r="AF124" s="989" t="s">
        <v>442</v>
      </c>
      <c r="AG124" s="987"/>
      <c r="AH124" s="987"/>
      <c r="AI124" s="987"/>
      <c r="AJ124" s="988"/>
      <c r="AK124" s="989" t="s">
        <v>442</v>
      </c>
      <c r="AL124" s="987"/>
      <c r="AM124" s="987"/>
      <c r="AN124" s="987"/>
      <c r="AO124" s="988"/>
      <c r="AP124" s="990" t="s">
        <v>442</v>
      </c>
      <c r="AQ124" s="991"/>
      <c r="AR124" s="991"/>
      <c r="AS124" s="991"/>
      <c r="AT124" s="992"/>
      <c r="AU124" s="1087" t="s">
        <v>482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442</v>
      </c>
      <c r="BR124" s="1055"/>
      <c r="BS124" s="1055"/>
      <c r="BT124" s="1055"/>
      <c r="BU124" s="1055"/>
      <c r="BV124" s="1055" t="s">
        <v>442</v>
      </c>
      <c r="BW124" s="1055"/>
      <c r="BX124" s="1055"/>
      <c r="BY124" s="1055"/>
      <c r="BZ124" s="1055"/>
      <c r="CA124" s="1055" t="s">
        <v>442</v>
      </c>
      <c r="CB124" s="1055"/>
      <c r="CC124" s="1055"/>
      <c r="CD124" s="1055"/>
      <c r="CE124" s="1055"/>
      <c r="CF124" s="1056"/>
      <c r="CG124" s="1057"/>
      <c r="CH124" s="1057"/>
      <c r="CI124" s="1057"/>
      <c r="CJ124" s="1058"/>
      <c r="CK124" s="1040"/>
      <c r="CL124" s="1040"/>
      <c r="CM124" s="1040"/>
      <c r="CN124" s="1040"/>
      <c r="CO124" s="1041"/>
      <c r="CP124" s="1047" t="s">
        <v>483</v>
      </c>
      <c r="CQ124" s="1048"/>
      <c r="CR124" s="1048"/>
      <c r="CS124" s="1048"/>
      <c r="CT124" s="1048"/>
      <c r="CU124" s="1048"/>
      <c r="CV124" s="1048"/>
      <c r="CW124" s="1048"/>
      <c r="CX124" s="1048"/>
      <c r="CY124" s="1048"/>
      <c r="CZ124" s="1048"/>
      <c r="DA124" s="1048"/>
      <c r="DB124" s="1048"/>
      <c r="DC124" s="1048"/>
      <c r="DD124" s="1048"/>
      <c r="DE124" s="1048"/>
      <c r="DF124" s="1049"/>
      <c r="DG124" s="1032" t="s">
        <v>442</v>
      </c>
      <c r="DH124" s="1014"/>
      <c r="DI124" s="1014"/>
      <c r="DJ124" s="1014"/>
      <c r="DK124" s="1015"/>
      <c r="DL124" s="1013" t="s">
        <v>442</v>
      </c>
      <c r="DM124" s="1014"/>
      <c r="DN124" s="1014"/>
      <c r="DO124" s="1014"/>
      <c r="DP124" s="1015"/>
      <c r="DQ124" s="1013" t="s">
        <v>441</v>
      </c>
      <c r="DR124" s="1014"/>
      <c r="DS124" s="1014"/>
      <c r="DT124" s="1014"/>
      <c r="DU124" s="1015"/>
      <c r="DV124" s="1016" t="s">
        <v>441</v>
      </c>
      <c r="DW124" s="1017"/>
      <c r="DX124" s="1017"/>
      <c r="DY124" s="1017"/>
      <c r="DZ124" s="1018"/>
    </row>
    <row r="125" spans="1:130" s="226" customFormat="1" ht="26.25" customHeight="1" x14ac:dyDescent="0.15">
      <c r="A125" s="1085"/>
      <c r="B125" s="977"/>
      <c r="C125" s="950" t="s">
        <v>467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442</v>
      </c>
      <c r="AB125" s="987"/>
      <c r="AC125" s="987"/>
      <c r="AD125" s="987"/>
      <c r="AE125" s="988"/>
      <c r="AF125" s="989" t="s">
        <v>442</v>
      </c>
      <c r="AG125" s="987"/>
      <c r="AH125" s="987"/>
      <c r="AI125" s="987"/>
      <c r="AJ125" s="988"/>
      <c r="AK125" s="989" t="s">
        <v>442</v>
      </c>
      <c r="AL125" s="987"/>
      <c r="AM125" s="987"/>
      <c r="AN125" s="987"/>
      <c r="AO125" s="988"/>
      <c r="AP125" s="990" t="s">
        <v>442</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484</v>
      </c>
      <c r="CL125" s="1035"/>
      <c r="CM125" s="1035"/>
      <c r="CN125" s="1035"/>
      <c r="CO125" s="1036"/>
      <c r="CP125" s="957" t="s">
        <v>485</v>
      </c>
      <c r="CQ125" s="925"/>
      <c r="CR125" s="925"/>
      <c r="CS125" s="925"/>
      <c r="CT125" s="925"/>
      <c r="CU125" s="925"/>
      <c r="CV125" s="925"/>
      <c r="CW125" s="925"/>
      <c r="CX125" s="925"/>
      <c r="CY125" s="925"/>
      <c r="CZ125" s="925"/>
      <c r="DA125" s="925"/>
      <c r="DB125" s="925"/>
      <c r="DC125" s="925"/>
      <c r="DD125" s="925"/>
      <c r="DE125" s="925"/>
      <c r="DF125" s="926"/>
      <c r="DG125" s="958" t="s">
        <v>442</v>
      </c>
      <c r="DH125" s="959"/>
      <c r="DI125" s="959"/>
      <c r="DJ125" s="959"/>
      <c r="DK125" s="959"/>
      <c r="DL125" s="959" t="s">
        <v>442</v>
      </c>
      <c r="DM125" s="959"/>
      <c r="DN125" s="959"/>
      <c r="DO125" s="959"/>
      <c r="DP125" s="959"/>
      <c r="DQ125" s="959" t="s">
        <v>442</v>
      </c>
      <c r="DR125" s="959"/>
      <c r="DS125" s="959"/>
      <c r="DT125" s="959"/>
      <c r="DU125" s="959"/>
      <c r="DV125" s="960" t="s">
        <v>442</v>
      </c>
      <c r="DW125" s="960"/>
      <c r="DX125" s="960"/>
      <c r="DY125" s="960"/>
      <c r="DZ125" s="961"/>
    </row>
    <row r="126" spans="1:130" s="226" customFormat="1" ht="26.25" customHeight="1" thickBot="1" x14ac:dyDescent="0.2">
      <c r="A126" s="1085"/>
      <c r="B126" s="977"/>
      <c r="C126" s="950" t="s">
        <v>469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442</v>
      </c>
      <c r="AB126" s="987"/>
      <c r="AC126" s="987"/>
      <c r="AD126" s="987"/>
      <c r="AE126" s="988"/>
      <c r="AF126" s="989" t="s">
        <v>442</v>
      </c>
      <c r="AG126" s="987"/>
      <c r="AH126" s="987"/>
      <c r="AI126" s="987"/>
      <c r="AJ126" s="988"/>
      <c r="AK126" s="989" t="s">
        <v>442</v>
      </c>
      <c r="AL126" s="987"/>
      <c r="AM126" s="987"/>
      <c r="AN126" s="987"/>
      <c r="AO126" s="988"/>
      <c r="AP126" s="990" t="s">
        <v>442</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486</v>
      </c>
      <c r="CQ126" s="951"/>
      <c r="CR126" s="951"/>
      <c r="CS126" s="951"/>
      <c r="CT126" s="951"/>
      <c r="CU126" s="951"/>
      <c r="CV126" s="951"/>
      <c r="CW126" s="951"/>
      <c r="CX126" s="951"/>
      <c r="CY126" s="951"/>
      <c r="CZ126" s="951"/>
      <c r="DA126" s="951"/>
      <c r="DB126" s="951"/>
      <c r="DC126" s="951"/>
      <c r="DD126" s="951"/>
      <c r="DE126" s="951"/>
      <c r="DF126" s="952"/>
      <c r="DG126" s="953" t="s">
        <v>442</v>
      </c>
      <c r="DH126" s="954"/>
      <c r="DI126" s="954"/>
      <c r="DJ126" s="954"/>
      <c r="DK126" s="954"/>
      <c r="DL126" s="954" t="s">
        <v>442</v>
      </c>
      <c r="DM126" s="954"/>
      <c r="DN126" s="954"/>
      <c r="DO126" s="954"/>
      <c r="DP126" s="954"/>
      <c r="DQ126" s="954" t="s">
        <v>441</v>
      </c>
      <c r="DR126" s="954"/>
      <c r="DS126" s="954"/>
      <c r="DT126" s="954"/>
      <c r="DU126" s="954"/>
      <c r="DV126" s="955" t="s">
        <v>442</v>
      </c>
      <c r="DW126" s="955"/>
      <c r="DX126" s="955"/>
      <c r="DY126" s="955"/>
      <c r="DZ126" s="956"/>
    </row>
    <row r="127" spans="1:130" s="226" customFormat="1" ht="26.25" customHeight="1" x14ac:dyDescent="0.15">
      <c r="A127" s="1086"/>
      <c r="B127" s="979"/>
      <c r="C127" s="1001" t="s">
        <v>487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442</v>
      </c>
      <c r="AB127" s="987"/>
      <c r="AC127" s="987"/>
      <c r="AD127" s="987"/>
      <c r="AE127" s="988"/>
      <c r="AF127" s="989" t="s">
        <v>441</v>
      </c>
      <c r="AG127" s="987"/>
      <c r="AH127" s="987"/>
      <c r="AI127" s="987"/>
      <c r="AJ127" s="988"/>
      <c r="AK127" s="989" t="s">
        <v>442</v>
      </c>
      <c r="AL127" s="987"/>
      <c r="AM127" s="987"/>
      <c r="AN127" s="987"/>
      <c r="AO127" s="988"/>
      <c r="AP127" s="990" t="s">
        <v>441</v>
      </c>
      <c r="AQ127" s="991"/>
      <c r="AR127" s="991"/>
      <c r="AS127" s="991"/>
      <c r="AT127" s="992"/>
      <c r="AU127" s="228"/>
      <c r="AV127" s="228"/>
      <c r="AW127" s="228"/>
      <c r="AX127" s="1059" t="s">
        <v>488</v>
      </c>
      <c r="AY127" s="1060"/>
      <c r="AZ127" s="1060"/>
      <c r="BA127" s="1060"/>
      <c r="BB127" s="1060"/>
      <c r="BC127" s="1060"/>
      <c r="BD127" s="1060"/>
      <c r="BE127" s="1061"/>
      <c r="BF127" s="1062" t="s">
        <v>489</v>
      </c>
      <c r="BG127" s="1060"/>
      <c r="BH127" s="1060"/>
      <c r="BI127" s="1060"/>
      <c r="BJ127" s="1060"/>
      <c r="BK127" s="1060"/>
      <c r="BL127" s="1061"/>
      <c r="BM127" s="1062" t="s">
        <v>490</v>
      </c>
      <c r="BN127" s="1060"/>
      <c r="BO127" s="1060"/>
      <c r="BP127" s="1060"/>
      <c r="BQ127" s="1060"/>
      <c r="BR127" s="1060"/>
      <c r="BS127" s="1061"/>
      <c r="BT127" s="1062" t="s">
        <v>491</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492</v>
      </c>
      <c r="CQ127" s="951"/>
      <c r="CR127" s="951"/>
      <c r="CS127" s="951"/>
      <c r="CT127" s="951"/>
      <c r="CU127" s="951"/>
      <c r="CV127" s="951"/>
      <c r="CW127" s="951"/>
      <c r="CX127" s="951"/>
      <c r="CY127" s="951"/>
      <c r="CZ127" s="951"/>
      <c r="DA127" s="951"/>
      <c r="DB127" s="951"/>
      <c r="DC127" s="951"/>
      <c r="DD127" s="951"/>
      <c r="DE127" s="951"/>
      <c r="DF127" s="952"/>
      <c r="DG127" s="953" t="s">
        <v>442</v>
      </c>
      <c r="DH127" s="954"/>
      <c r="DI127" s="954"/>
      <c r="DJ127" s="954"/>
      <c r="DK127" s="954"/>
      <c r="DL127" s="954" t="s">
        <v>442</v>
      </c>
      <c r="DM127" s="954"/>
      <c r="DN127" s="954"/>
      <c r="DO127" s="954"/>
      <c r="DP127" s="954"/>
      <c r="DQ127" s="954" t="s">
        <v>441</v>
      </c>
      <c r="DR127" s="954"/>
      <c r="DS127" s="954"/>
      <c r="DT127" s="954"/>
      <c r="DU127" s="954"/>
      <c r="DV127" s="955" t="s">
        <v>442</v>
      </c>
      <c r="DW127" s="955"/>
      <c r="DX127" s="955"/>
      <c r="DY127" s="955"/>
      <c r="DZ127" s="956"/>
    </row>
    <row r="128" spans="1:130" s="226" customFormat="1" ht="26.25" customHeight="1" thickBot="1" x14ac:dyDescent="0.2">
      <c r="A128" s="1069" t="s">
        <v>493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494</v>
      </c>
      <c r="X128" s="1071"/>
      <c r="Y128" s="1071"/>
      <c r="Z128" s="1072"/>
      <c r="AA128" s="1073">
        <v>109850</v>
      </c>
      <c r="AB128" s="1074"/>
      <c r="AC128" s="1074"/>
      <c r="AD128" s="1074"/>
      <c r="AE128" s="1075"/>
      <c r="AF128" s="1076">
        <v>106384</v>
      </c>
      <c r="AG128" s="1074"/>
      <c r="AH128" s="1074"/>
      <c r="AI128" s="1074"/>
      <c r="AJ128" s="1075"/>
      <c r="AK128" s="1076">
        <v>113453</v>
      </c>
      <c r="AL128" s="1074"/>
      <c r="AM128" s="1074"/>
      <c r="AN128" s="1074"/>
      <c r="AO128" s="1075"/>
      <c r="AP128" s="1077"/>
      <c r="AQ128" s="1078"/>
      <c r="AR128" s="1078"/>
      <c r="AS128" s="1078"/>
      <c r="AT128" s="1079"/>
      <c r="AU128" s="228"/>
      <c r="AV128" s="228"/>
      <c r="AW128" s="228"/>
      <c r="AX128" s="924" t="s">
        <v>495</v>
      </c>
      <c r="AY128" s="925"/>
      <c r="AZ128" s="925"/>
      <c r="BA128" s="925"/>
      <c r="BB128" s="925"/>
      <c r="BC128" s="925"/>
      <c r="BD128" s="925"/>
      <c r="BE128" s="926"/>
      <c r="BF128" s="1080" t="s">
        <v>442</v>
      </c>
      <c r="BG128" s="1081"/>
      <c r="BH128" s="1081"/>
      <c r="BI128" s="1081"/>
      <c r="BJ128" s="1081"/>
      <c r="BK128" s="1081"/>
      <c r="BL128" s="1082"/>
      <c r="BM128" s="1080">
        <v>13.77</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496</v>
      </c>
      <c r="CQ128" s="754"/>
      <c r="CR128" s="754"/>
      <c r="CS128" s="754"/>
      <c r="CT128" s="754"/>
      <c r="CU128" s="754"/>
      <c r="CV128" s="754"/>
      <c r="CW128" s="754"/>
      <c r="CX128" s="754"/>
      <c r="CY128" s="754"/>
      <c r="CZ128" s="754"/>
      <c r="DA128" s="754"/>
      <c r="DB128" s="754"/>
      <c r="DC128" s="754"/>
      <c r="DD128" s="754"/>
      <c r="DE128" s="754"/>
      <c r="DF128" s="1064"/>
      <c r="DG128" s="1065" t="s">
        <v>442</v>
      </c>
      <c r="DH128" s="1066"/>
      <c r="DI128" s="1066"/>
      <c r="DJ128" s="1066"/>
      <c r="DK128" s="1066"/>
      <c r="DL128" s="1066" t="s">
        <v>442</v>
      </c>
      <c r="DM128" s="1066"/>
      <c r="DN128" s="1066"/>
      <c r="DO128" s="1066"/>
      <c r="DP128" s="1066"/>
      <c r="DQ128" s="1066" t="s">
        <v>442</v>
      </c>
      <c r="DR128" s="1066"/>
      <c r="DS128" s="1066"/>
      <c r="DT128" s="1066"/>
      <c r="DU128" s="1066"/>
      <c r="DV128" s="1067" t="s">
        <v>442</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497</v>
      </c>
      <c r="X129" s="1099"/>
      <c r="Y129" s="1099"/>
      <c r="Z129" s="1100"/>
      <c r="AA129" s="986">
        <v>7241085</v>
      </c>
      <c r="AB129" s="987"/>
      <c r="AC129" s="987"/>
      <c r="AD129" s="987"/>
      <c r="AE129" s="988"/>
      <c r="AF129" s="989">
        <v>7505394</v>
      </c>
      <c r="AG129" s="987"/>
      <c r="AH129" s="987"/>
      <c r="AI129" s="987"/>
      <c r="AJ129" s="988"/>
      <c r="AK129" s="989">
        <v>7929809</v>
      </c>
      <c r="AL129" s="987"/>
      <c r="AM129" s="987"/>
      <c r="AN129" s="987"/>
      <c r="AO129" s="988"/>
      <c r="AP129" s="1101"/>
      <c r="AQ129" s="1102"/>
      <c r="AR129" s="1102"/>
      <c r="AS129" s="1102"/>
      <c r="AT129" s="1103"/>
      <c r="AU129" s="229"/>
      <c r="AV129" s="229"/>
      <c r="AW129" s="229"/>
      <c r="AX129" s="1093" t="s">
        <v>498</v>
      </c>
      <c r="AY129" s="951"/>
      <c r="AZ129" s="951"/>
      <c r="BA129" s="951"/>
      <c r="BB129" s="951"/>
      <c r="BC129" s="951"/>
      <c r="BD129" s="951"/>
      <c r="BE129" s="952"/>
      <c r="BF129" s="1094" t="s">
        <v>499</v>
      </c>
      <c r="BG129" s="1095"/>
      <c r="BH129" s="1095"/>
      <c r="BI129" s="1095"/>
      <c r="BJ129" s="1095"/>
      <c r="BK129" s="1095"/>
      <c r="BL129" s="1096"/>
      <c r="BM129" s="1094">
        <v>18.77</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501</v>
      </c>
      <c r="X130" s="1099"/>
      <c r="Y130" s="1099"/>
      <c r="Z130" s="1100"/>
      <c r="AA130" s="986">
        <v>1396489</v>
      </c>
      <c r="AB130" s="987"/>
      <c r="AC130" s="987"/>
      <c r="AD130" s="987"/>
      <c r="AE130" s="988"/>
      <c r="AF130" s="989">
        <v>1403076</v>
      </c>
      <c r="AG130" s="987"/>
      <c r="AH130" s="987"/>
      <c r="AI130" s="987"/>
      <c r="AJ130" s="988"/>
      <c r="AK130" s="989">
        <v>1366989</v>
      </c>
      <c r="AL130" s="987"/>
      <c r="AM130" s="987"/>
      <c r="AN130" s="987"/>
      <c r="AO130" s="988"/>
      <c r="AP130" s="1101"/>
      <c r="AQ130" s="1102"/>
      <c r="AR130" s="1102"/>
      <c r="AS130" s="1102"/>
      <c r="AT130" s="1103"/>
      <c r="AU130" s="229"/>
      <c r="AV130" s="229"/>
      <c r="AW130" s="229"/>
      <c r="AX130" s="1093" t="s">
        <v>502</v>
      </c>
      <c r="AY130" s="951"/>
      <c r="AZ130" s="951"/>
      <c r="BA130" s="951"/>
      <c r="BB130" s="951"/>
      <c r="BC130" s="951"/>
      <c r="BD130" s="951"/>
      <c r="BE130" s="952"/>
      <c r="BF130" s="1129">
        <v>9.4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503</v>
      </c>
      <c r="X131" s="1136"/>
      <c r="Y131" s="1136"/>
      <c r="Z131" s="1137"/>
      <c r="AA131" s="1032">
        <v>5844596</v>
      </c>
      <c r="AB131" s="1014"/>
      <c r="AC131" s="1014"/>
      <c r="AD131" s="1014"/>
      <c r="AE131" s="1015"/>
      <c r="AF131" s="1013">
        <v>6102318</v>
      </c>
      <c r="AG131" s="1014"/>
      <c r="AH131" s="1014"/>
      <c r="AI131" s="1014"/>
      <c r="AJ131" s="1015"/>
      <c r="AK131" s="1013">
        <v>6562820</v>
      </c>
      <c r="AL131" s="1014"/>
      <c r="AM131" s="1014"/>
      <c r="AN131" s="1014"/>
      <c r="AO131" s="1015"/>
      <c r="AP131" s="1138"/>
      <c r="AQ131" s="1139"/>
      <c r="AR131" s="1139"/>
      <c r="AS131" s="1139"/>
      <c r="AT131" s="1140"/>
      <c r="AU131" s="229"/>
      <c r="AV131" s="229"/>
      <c r="AW131" s="229"/>
      <c r="AX131" s="1111" t="s">
        <v>504</v>
      </c>
      <c r="AY131" s="754"/>
      <c r="AZ131" s="754"/>
      <c r="BA131" s="754"/>
      <c r="BB131" s="754"/>
      <c r="BC131" s="754"/>
      <c r="BD131" s="754"/>
      <c r="BE131" s="1064"/>
      <c r="BF131" s="1112" t="s">
        <v>505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507</v>
      </c>
      <c r="W132" s="1122"/>
      <c r="X132" s="1122"/>
      <c r="Y132" s="1122"/>
      <c r="Z132" s="1123"/>
      <c r="AA132" s="1124">
        <v>9.3825988999999996</v>
      </c>
      <c r="AB132" s="1125"/>
      <c r="AC132" s="1125"/>
      <c r="AD132" s="1125"/>
      <c r="AE132" s="1126"/>
      <c r="AF132" s="1127">
        <v>9.3204910000000005</v>
      </c>
      <c r="AG132" s="1125"/>
      <c r="AH132" s="1125"/>
      <c r="AI132" s="1125"/>
      <c r="AJ132" s="1126"/>
      <c r="AK132" s="1127">
        <v>9.6506684630000006</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508</v>
      </c>
      <c r="W133" s="1105"/>
      <c r="X133" s="1105"/>
      <c r="Y133" s="1105"/>
      <c r="Z133" s="1106"/>
      <c r="AA133" s="1107">
        <v>10.9</v>
      </c>
      <c r="AB133" s="1108"/>
      <c r="AC133" s="1108"/>
      <c r="AD133" s="1108"/>
      <c r="AE133" s="1109"/>
      <c r="AF133" s="1107">
        <v>10</v>
      </c>
      <c r="AG133" s="1108"/>
      <c r="AH133" s="1108"/>
      <c r="AI133" s="1108"/>
      <c r="AJ133" s="1109"/>
      <c r="AK133" s="1107">
        <v>9.4</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jTLG3D8HsQPTNTlyQ+wHFTwv8dKF198/+PE6TNGn3Py56cYg6DBbUDnJ20cPi9mBYtkbMEJytpLDscHyLFELA==" saltValue="jmkFgXf4DQAX7sAmUMW6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Ho8vJFDnBw0OT2xBKfFWhWSfHnwlsbuZKNAPJNt7n7bjm/ShaIowOx6+4yKa+tlswSF5rCiwXqF8v8IhwMrww==" saltValue="LT8dcgb9oXw98veLSpEG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517</v>
      </c>
      <c r="AL9" s="1145"/>
      <c r="AM9" s="1145"/>
      <c r="AN9" s="1146"/>
      <c r="AO9" s="277">
        <v>2046369</v>
      </c>
      <c r="AP9" s="277">
        <v>79246</v>
      </c>
      <c r="AQ9" s="278">
        <v>65075</v>
      </c>
      <c r="AR9" s="279">
        <v>21.8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518</v>
      </c>
      <c r="AL10" s="1145"/>
      <c r="AM10" s="1145"/>
      <c r="AN10" s="1146"/>
      <c r="AO10" s="280">
        <v>301306</v>
      </c>
      <c r="AP10" s="280">
        <v>11668</v>
      </c>
      <c r="AQ10" s="281">
        <v>8175</v>
      </c>
      <c r="AR10" s="282">
        <v>42.7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519</v>
      </c>
      <c r="AL11" s="1145"/>
      <c r="AM11" s="1145"/>
      <c r="AN11" s="1146"/>
      <c r="AO11" s="280" t="s">
        <v>520</v>
      </c>
      <c r="AP11" s="280" t="s">
        <v>520</v>
      </c>
      <c r="AQ11" s="281">
        <v>364</v>
      </c>
      <c r="AR11" s="282" t="s">
        <v>520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521</v>
      </c>
      <c r="AL12" s="1145"/>
      <c r="AM12" s="1145"/>
      <c r="AN12" s="1146"/>
      <c r="AO12" s="280" t="s">
        <v>520</v>
      </c>
      <c r="AP12" s="280" t="s">
        <v>520</v>
      </c>
      <c r="AQ12" s="281">
        <v>18</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522</v>
      </c>
      <c r="AL13" s="1145"/>
      <c r="AM13" s="1145"/>
      <c r="AN13" s="1146"/>
      <c r="AO13" s="280">
        <v>70516</v>
      </c>
      <c r="AP13" s="280">
        <v>2731</v>
      </c>
      <c r="AQ13" s="281">
        <v>2565</v>
      </c>
      <c r="AR13" s="282">
        <v>6.5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523</v>
      </c>
      <c r="AL14" s="1145"/>
      <c r="AM14" s="1145"/>
      <c r="AN14" s="1146"/>
      <c r="AO14" s="280">
        <v>24427</v>
      </c>
      <c r="AP14" s="280">
        <v>946</v>
      </c>
      <c r="AQ14" s="281">
        <v>1231</v>
      </c>
      <c r="AR14" s="282">
        <v>-23.2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524</v>
      </c>
      <c r="AL15" s="1148"/>
      <c r="AM15" s="1148"/>
      <c r="AN15" s="1149"/>
      <c r="AO15" s="280">
        <v>-150309</v>
      </c>
      <c r="AP15" s="280">
        <v>-5821</v>
      </c>
      <c r="AQ15" s="281">
        <v>-4456</v>
      </c>
      <c r="AR15" s="282">
        <v>30.6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2292309</v>
      </c>
      <c r="AP16" s="280">
        <v>88770</v>
      </c>
      <c r="AQ16" s="281">
        <v>72972</v>
      </c>
      <c r="AR16" s="282">
        <v>21.6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529</v>
      </c>
      <c r="AL21" s="1151"/>
      <c r="AM21" s="1151"/>
      <c r="AN21" s="1152"/>
      <c r="AO21" s="293">
        <v>8.36</v>
      </c>
      <c r="AP21" s="294">
        <v>6.56</v>
      </c>
      <c r="AQ21" s="295">
        <v>1.8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530</v>
      </c>
      <c r="AL22" s="1151"/>
      <c r="AM22" s="1151"/>
      <c r="AN22" s="1152"/>
      <c r="AO22" s="298">
        <v>97.6</v>
      </c>
      <c r="AP22" s="299">
        <v>97.1</v>
      </c>
      <c r="AQ22" s="300">
        <v>0.5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534</v>
      </c>
      <c r="AL32" s="1159"/>
      <c r="AM32" s="1159"/>
      <c r="AN32" s="1160"/>
      <c r="AO32" s="308">
        <v>1694509</v>
      </c>
      <c r="AP32" s="308">
        <v>65620</v>
      </c>
      <c r="AQ32" s="309">
        <v>32092</v>
      </c>
      <c r="AR32" s="310">
        <v>104.5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535</v>
      </c>
      <c r="AL33" s="1159"/>
      <c r="AM33" s="1159"/>
      <c r="AN33" s="1160"/>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536</v>
      </c>
      <c r="AL34" s="1159"/>
      <c r="AM34" s="1159"/>
      <c r="AN34" s="1160"/>
      <c r="AO34" s="308" t="s">
        <v>520</v>
      </c>
      <c r="AP34" s="308" t="s">
        <v>520</v>
      </c>
      <c r="AQ34" s="309" t="s">
        <v>520</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537</v>
      </c>
      <c r="AL35" s="1159"/>
      <c r="AM35" s="1159"/>
      <c r="AN35" s="1160"/>
      <c r="AO35" s="308">
        <v>310939</v>
      </c>
      <c r="AP35" s="308">
        <v>12041</v>
      </c>
      <c r="AQ35" s="309">
        <v>8882</v>
      </c>
      <c r="AR35" s="310">
        <v>35.6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538</v>
      </c>
      <c r="AL36" s="1159"/>
      <c r="AM36" s="1159"/>
      <c r="AN36" s="1160"/>
      <c r="AO36" s="308">
        <v>24539</v>
      </c>
      <c r="AP36" s="308">
        <v>950</v>
      </c>
      <c r="AQ36" s="309">
        <v>1893</v>
      </c>
      <c r="AR36" s="310">
        <v>-49.8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539</v>
      </c>
      <c r="AL37" s="1159"/>
      <c r="AM37" s="1159"/>
      <c r="AN37" s="1160"/>
      <c r="AO37" s="308">
        <v>83811</v>
      </c>
      <c r="AP37" s="308">
        <v>3246</v>
      </c>
      <c r="AQ37" s="309">
        <v>971</v>
      </c>
      <c r="AR37" s="310">
        <v>234.3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540</v>
      </c>
      <c r="AL38" s="1162"/>
      <c r="AM38" s="1162"/>
      <c r="AN38" s="1163"/>
      <c r="AO38" s="311" t="s">
        <v>520</v>
      </c>
      <c r="AP38" s="311" t="s">
        <v>520</v>
      </c>
      <c r="AQ38" s="312">
        <v>0</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541</v>
      </c>
      <c r="AL39" s="1162"/>
      <c r="AM39" s="1162"/>
      <c r="AN39" s="1163"/>
      <c r="AO39" s="308">
        <v>-113453</v>
      </c>
      <c r="AP39" s="308">
        <v>-4393</v>
      </c>
      <c r="AQ39" s="309">
        <v>-3104</v>
      </c>
      <c r="AR39" s="310">
        <v>41.5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542</v>
      </c>
      <c r="AL40" s="1159"/>
      <c r="AM40" s="1159"/>
      <c r="AN40" s="1160"/>
      <c r="AO40" s="308">
        <v>-1366989</v>
      </c>
      <c r="AP40" s="308">
        <v>-52937</v>
      </c>
      <c r="AQ40" s="309">
        <v>-27365</v>
      </c>
      <c r="AR40" s="310">
        <v>93.4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296</v>
      </c>
      <c r="AL41" s="1165"/>
      <c r="AM41" s="1165"/>
      <c r="AN41" s="1166"/>
      <c r="AO41" s="308">
        <v>633356</v>
      </c>
      <c r="AP41" s="308">
        <v>24527</v>
      </c>
      <c r="AQ41" s="309">
        <v>13369</v>
      </c>
      <c r="AR41" s="310">
        <v>83.5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512</v>
      </c>
      <c r="AN49" s="1155" t="s">
        <v>546</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4248493</v>
      </c>
      <c r="AN51" s="330">
        <v>166784</v>
      </c>
      <c r="AO51" s="331">
        <v>37.799999999999997</v>
      </c>
      <c r="AP51" s="332">
        <v>52191</v>
      </c>
      <c r="AQ51" s="333">
        <v>9.3000000000000007</v>
      </c>
      <c r="AR51" s="334">
        <v>28.5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1246193</v>
      </c>
      <c r="AN52" s="338">
        <v>48922</v>
      </c>
      <c r="AO52" s="339">
        <v>-52</v>
      </c>
      <c r="AP52" s="340">
        <v>24843</v>
      </c>
      <c r="AQ52" s="341">
        <v>-0.4</v>
      </c>
      <c r="AR52" s="342">
        <v>-51.6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2764241</v>
      </c>
      <c r="AN53" s="330">
        <v>108198</v>
      </c>
      <c r="AO53" s="331">
        <v>-35.1</v>
      </c>
      <c r="AP53" s="332">
        <v>47387</v>
      </c>
      <c r="AQ53" s="333">
        <v>-9.1999999999999993</v>
      </c>
      <c r="AR53" s="334">
        <v>-25.9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2181788</v>
      </c>
      <c r="AN54" s="338">
        <v>85400</v>
      </c>
      <c r="AO54" s="339">
        <v>74.599999999999994</v>
      </c>
      <c r="AP54" s="340">
        <v>24928</v>
      </c>
      <c r="AQ54" s="341">
        <v>0.3</v>
      </c>
      <c r="AR54" s="342">
        <v>74.3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3259574</v>
      </c>
      <c r="AN55" s="330">
        <v>126935</v>
      </c>
      <c r="AO55" s="331">
        <v>17.3</v>
      </c>
      <c r="AP55" s="332">
        <v>51264</v>
      </c>
      <c r="AQ55" s="333">
        <v>8.1999999999999993</v>
      </c>
      <c r="AR55" s="334">
        <v>9.1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2476949</v>
      </c>
      <c r="AN56" s="338">
        <v>96458</v>
      </c>
      <c r="AO56" s="339">
        <v>12.9</v>
      </c>
      <c r="AP56" s="340">
        <v>26040</v>
      </c>
      <c r="AQ56" s="341">
        <v>4.5</v>
      </c>
      <c r="AR56" s="342">
        <v>8.4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1984751</v>
      </c>
      <c r="AN57" s="330">
        <v>77084</v>
      </c>
      <c r="AO57" s="331">
        <v>-39.299999999999997</v>
      </c>
      <c r="AP57" s="332">
        <v>52068</v>
      </c>
      <c r="AQ57" s="333">
        <v>1.6</v>
      </c>
      <c r="AR57" s="334">
        <v>-40.9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1490066</v>
      </c>
      <c r="AN58" s="338">
        <v>57871</v>
      </c>
      <c r="AO58" s="339">
        <v>-40</v>
      </c>
      <c r="AP58" s="340">
        <v>26936</v>
      </c>
      <c r="AQ58" s="341">
        <v>3.4</v>
      </c>
      <c r="AR58" s="342">
        <v>-43.4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4113526</v>
      </c>
      <c r="AN59" s="330">
        <v>159297</v>
      </c>
      <c r="AO59" s="331">
        <v>106.7</v>
      </c>
      <c r="AP59" s="332">
        <v>47161</v>
      </c>
      <c r="AQ59" s="333">
        <v>-9.4</v>
      </c>
      <c r="AR59" s="334">
        <v>116.1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3551472</v>
      </c>
      <c r="AN60" s="338">
        <v>137531</v>
      </c>
      <c r="AO60" s="339">
        <v>137.69999999999999</v>
      </c>
      <c r="AP60" s="340">
        <v>24595</v>
      </c>
      <c r="AQ60" s="341">
        <v>-8.6999999999999993</v>
      </c>
      <c r="AR60" s="342">
        <v>146.4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3274117</v>
      </c>
      <c r="AN61" s="345">
        <v>127660</v>
      </c>
      <c r="AO61" s="346">
        <v>17.5</v>
      </c>
      <c r="AP61" s="347">
        <v>50014</v>
      </c>
      <c r="AQ61" s="348">
        <v>0.1</v>
      </c>
      <c r="AR61" s="334">
        <v>17.399999999999999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2189294</v>
      </c>
      <c r="AN62" s="338">
        <v>85236</v>
      </c>
      <c r="AO62" s="339">
        <v>26.6</v>
      </c>
      <c r="AP62" s="340">
        <v>25468</v>
      </c>
      <c r="AQ62" s="341">
        <v>-0.2</v>
      </c>
      <c r="AR62" s="342">
        <v>26.8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57xPk7MbREVrubXK4uXMvLNoClBVoCkv+tC3LunqT67pZLKd2zFVk4SWvNfeNG474hBfZRB6OP1o2pBXZpWZQ==" saltValue="COsvPyzdFT8iQxz77KKM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XaYlGwQRqvjDlK02J4zx7162QhREYBpcyseAmt+LV/ayTYrd9tXPV3twCeMKGvFkxnhtzQyHSjDecj3odgQ5Cg==" saltValue="JIgsRYLGkTLpvr2PojEo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maDf7PxwssMurQA6gGthdh636iX3RvPfdDk30fJ+ZPHmRfTLTnFwdbcP0Hv7YgRzB+WitHi3ofwxCNfeTeQ7bw==" saltValue="nWyEcVPK16ONKbojZh6V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7" t="s">
        <v>3</v>
      </c>
      <c r="D47" s="1167"/>
      <c r="E47" s="1168"/>
      <c r="F47" s="11">
        <v>24.59</v>
      </c>
      <c r="G47" s="12">
        <v>20.52</v>
      </c>
      <c r="H47" s="12">
        <v>20.7</v>
      </c>
      <c r="I47" s="12">
        <v>26.08</v>
      </c>
      <c r="J47" s="13">
        <v>26.22</v>
      </c>
    </row>
    <row r="48" spans="2:10" ht="57.75" customHeight="1" x14ac:dyDescent="0.15">
      <c r="B48" s="14"/>
      <c r="C48" s="1169" t="s">
        <v>4</v>
      </c>
      <c r="D48" s="1169"/>
      <c r="E48" s="1170"/>
      <c r="F48" s="15">
        <v>20.309999999999999</v>
      </c>
      <c r="G48" s="16">
        <v>32.340000000000003</v>
      </c>
      <c r="H48" s="16">
        <v>7.43</v>
      </c>
      <c r="I48" s="16">
        <v>10.53</v>
      </c>
      <c r="J48" s="17">
        <v>7.97</v>
      </c>
    </row>
    <row r="49" spans="2:10" ht="57.75" customHeight="1" thickBot="1" x14ac:dyDescent="0.2">
      <c r="B49" s="18"/>
      <c r="C49" s="1171" t="s">
        <v>5</v>
      </c>
      <c r="D49" s="1171"/>
      <c r="E49" s="1172"/>
      <c r="F49" s="19">
        <v>11.44</v>
      </c>
      <c r="G49" s="20">
        <v>8.65</v>
      </c>
      <c r="H49" s="20" t="s">
        <v>567</v>
      </c>
      <c r="I49" s="20">
        <v>9.48</v>
      </c>
      <c r="J49" s="21" t="s">
        <v>568</v>
      </c>
    </row>
    <row r="50" spans="2:10" x14ac:dyDescent="0.15"/>
  </sheetData>
  <sheetProtection algorithmName="SHA-512" hashValue="XoIZWjslddHi2uL2A0SJJGaLLrjgA+aMOp4Wnlb0YZGZs0RnQ0moEXJ3Bl2EQqWJZDsequJ1KLmSAyIte7iSwQ==" saltValue="Ph87ZYZPUaEsy4c/KpMk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2023-03-19T23:50:47Z</cp:lastPrinted>
  <dcterms:created xsi:type="dcterms:W3CDTF">2023-02-20T07:22:39Z</dcterms:created>
  <dcterms:modified xsi:type="dcterms:W3CDTF">2023-09-28T08:01:28Z</dcterms:modified>
  <cp:category/>
</cp:coreProperties>
</file>