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財政課\財政担当\各種照会\財政一般\財政状況資料集（H23～）\R1 (H30決算分)\04-03　回答（2回目）\結合作業用\"/>
    </mc:Choice>
  </mc:AlternateContent>
  <bookViews>
    <workbookView xWindow="0" yWindow="0" windowWidth="28800" windowHeight="12210" tabRatio="92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<sst xmlns="http://schemas.openxmlformats.org/spreadsheetml/2006/main" count="1137" uniqueCount="617">
  <si>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</si>
  <si>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</si>
  <si>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</si>
  <si>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</si>
  <si>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</si>
  <si>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</si>
  <si>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</si>
  <si>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</si>
  <si>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</si>
  <si>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</si>
  <si>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</si>
  <si>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</si>
  <si>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</si>
  <si>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</si>
  <si>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</si>
  <si>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</si>
  <si>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</si>
  <si>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</si>
  <si>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</si>
  <si>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</si>
  <si>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</si>
  <si>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</si>
  <si>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</si>
  <si>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</si>
  <si>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</si>
  <si>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</si>
  <si>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</si>
  <si>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</si>
  <si>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</si>
  <si>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</si>
  <si>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</si>
  <si>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</si>
  <si>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</si>
  <si>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</si>
  <si>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</si>
  <si>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</si>
  <si>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</si>
  <si>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</si>
  <si>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</si>
  <si>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</si>
  <si>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</si>
  <si>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</si>
  <si>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</si>
  <si>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</si>
  <si>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</si>
  <si>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</si>
  <si>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</si>
  <si>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</si>
  <si>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</si>
  <si>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</si>
  <si>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</si>
  <si>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</si>
  <si>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</si>
  <si>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</si>
  <si>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</si>
  <si>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</si>
  <si>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</si>
  <si>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</si>
  <si>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</si>
  <si>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</si>
  <si>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</si>
  <si>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</si>
  <si>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</si>
  <si>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</si>
  <si>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</si>
  <si>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</si>
  <si>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</si>
  <si>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</si>
  <si>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</si>
  <si>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</si>
  <si>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</si>
  <si>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</si>
  <si>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</si>
  <si>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</si>
  <si>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</si>
  <si>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</si>
  <si>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</si>
  <si>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</si>
  <si>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</si>
  <si>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</si>
  <si>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</si>
  <si>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</si>
  <si>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</si>
  <si>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</si>
  <si>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</si>
  <si>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</si>
  <si>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</si>
  <si>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</si>
  <si>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</si>
  <si>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</si>
  <si>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</si>
  <si>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</si>
  <si>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</si>
  <si>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</si>
  <si>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</si>
  <si>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</si>
  <si>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</si>
  <si>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みやき町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</si>
  <si>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</si>
  <si>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</si>
  <si>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</si>
  <si>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</si>
  <si>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</si>
  <si>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</si>
  <si>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</si>
  <si>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</si>
  <si>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</si>
  <si>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</si>
  <si>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</si>
  <si>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</si>
  <si>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</si>
  <si>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</si>
  <si>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</si>
  <si>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</si>
  <si>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</si>
  <si>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</si>
  <si>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</si>
  <si>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</si>
  <si>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</si>
  <si>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</si>
  <si>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</si>
  <si>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</si>
  <si>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</si>
  <si>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</si>
  <si>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</si>
  <si>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</si>
  <si>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</si>
  <si>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</si>
  <si>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</si>
  <si>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</si>
  <si>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</si>
  <si>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</si>
  <si>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</si>
  <si>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</si>
  <si>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</si>
  <si>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</si>
  <si>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</si>
  <si>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</si>
  <si>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</si>
  <si>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</si>
  <si>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</si>
  <si>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</si>
  <si>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</si>
  <si>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</si>
  <si>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</si>
  <si>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</si>
  <si>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</si>
  <si>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</si>
  <si>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</si>
  <si>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</si>
  <si>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</si>
  <si>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</si>
  <si>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</si>
  <si>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</si>
  <si>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</si>
  <si>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</si>
  <si>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</si>
  <si>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</si>
  <si>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</si>
  <si>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</si>
  <si>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</si>
  <si>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</si>
  <si>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</si>
  <si>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</si>
  <si>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</si>
  <si>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</si>
  <si>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</si>
  <si>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</si>
  <si>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</si>
  <si>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</si>
  <si>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</si>
  <si>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</si>
  <si>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</si>
  <si>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</si>
  <si>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</si>
  <si>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</si>
  <si>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</si>
  <si>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</si>
  <si>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</si>
  <si>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</si>
  <si>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</si>
  <si>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</si>
  <si>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</si>
  <si>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</si>
  <si>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</si>
  <si>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</si>
  <si>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</si>
  <si>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</si>
  <si>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</si>
  <si>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</si>
  <si>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</si>
  <si>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</si>
  <si>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</si>
  <si>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</si>
  <si>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</si>
  <si>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</si>
  <si>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</si>
  <si>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</si>
  <si>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</si>
  <si>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</si>
  <si>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</si>
  <si>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</si>
  <si>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</si>
  <si>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</si>
  <si>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</si>
  <si>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</si>
  <si>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</si>
  <si>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</si>
  <si>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</si>
  <si>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</si>
  <si>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</si>
  <si>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</si>
  <si>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佐賀県みやき町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</si>
  <si>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</si>
  <si>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</si>
  <si>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</si>
  <si>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</si>
  <si>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</si>
  <si>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</si>
  <si>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</si>
  <si>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</si>
  <si>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</si>
  <si>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</si>
  <si>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</si>
  <si>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</si>
  <si>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</si>
  <si>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</si>
  <si>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</si>
  <si>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</si>
  <si>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</si>
  <si>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</si>
  <si>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</si>
  <si>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</si>
  <si>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</si>
  <si>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</si>
  <si>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</si>
  <si>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</si>
  <si>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</si>
  <si>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</si>
  <si>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</si>
  <si>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</si>
  <si>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</si>
  <si>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</si>
  <si>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</si>
  <si>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</si>
  <si>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</si>
  <si>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</si>
  <si>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</si>
  <si>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</si>
  <si>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</si>
  <si>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</si>
  <si>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</si>
  <si>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</si>
  <si>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</si>
  <si>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</si>
  <si>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</si>
  <si>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</si>
  <si>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</si>
  <si>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</si>
  <si>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</si>
  <si>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</si>
  <si>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</si>
  <si>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</si>
  <si>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</si>
  <si>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</si>
  <si>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</si>
  <si>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</si>
  <si>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</si>
  <si>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</si>
  <si>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</si>
  <si>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</si>
  <si>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</si>
  <si>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</si>
  <si>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</si>
  <si>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</si>
  <si>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</si>
  <si>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</si>
  <si>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</si>
  <si>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</si>
  <si>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</si>
  <si>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</si>
  <si>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</si>
  <si>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</si>
  <si>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</si>
  <si>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</si>
  <si>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</si>
  <si>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</si>
  <si>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</si>
  <si>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</si>
  <si>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</si>
  <si>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</si>
  <si>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</si>
  <si>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</si>
  <si>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</si>
  <si>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</si>
  <si>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</si>
  <si>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</si>
  <si>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</si>
  <si>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</si>
  <si>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</si>
  <si>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</si>
  <si>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</si>
  <si>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</si>
  <si>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</si>
  <si>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</si>
  <si>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</si>
  <si>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</si>
  <si>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</si>
  <si>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</si>
  <si>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</si>
  <si>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</si>
  <si>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</si>
  <si>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</si>
  <si>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</si>
  <si>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</si>
  <si>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</si>
  <si>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</si>
  <si>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</si>
  <si>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</si>
  <si>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</si>
  <si>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</si>
  <si>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</si>
  <si>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</si>
  <si>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</si>
  <si>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</si>
  <si>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</si>
  <si>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</si>
  <si>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</si>
  <si>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</si>
  <si>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</si>
  <si>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</si>
  <si>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</si>
  <si>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</si>
  <si>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</si>
  <si>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</si>
  <si>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</si>
  <si>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</si>
  <si>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</si>
  <si>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</si>
  <si>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</si>
  <si>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</si>
  <si>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</si>
  <si>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</si>
  <si>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</si>
  <si>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</si>
  <si>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</si>
  <si>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</si>
  <si>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</si>
  <si>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</si>
  <si>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</si>
  <si>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</si>
  <si>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</si>
  <si>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</si>
  <si>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</si>
  <si>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</si>
  <si>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</si>
  <si>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</si>
  <si>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</si>
  <si>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</si>
  <si>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</si>
  <si>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</si>
  <si>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佐賀県みやき町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</si>
  <si>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</si>
  <si>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</si>
  <si>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</si>
  <si>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</si>
  <si>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</si>
  <si>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</si>
  <si>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</si>
  <si>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</si>
  <si>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</si>
  <si>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</si>
  <si>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</si>
  <si>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</si>
  <si>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</si>
  <si>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</si>
  <si>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</si>
  <si>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</si>
  <si>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</si>
  <si>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</si>
  <si>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</si>
  <si>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</si>
  <si>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グリーンパーク推進整備事業基金特別会計</t>
    <phoneticPr fontId="5"/>
  </si>
  <si>
    <t>ふるさと寄附金基金特別会計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</si>
  <si>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</si>
  <si>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</si>
  <si>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</si>
  <si>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</si>
  <si>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</si>
  <si>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</si>
  <si>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</si>
  <si>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</si>
  <si>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</si>
  <si>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</si>
  <si>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</si>
  <si>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</si>
  <si>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</si>
  <si>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</si>
  <si>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</si>
  <si>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</si>
  <si>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</si>
  <si>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</si>
  <si>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工業用地取得造成事業特別会計</t>
    <phoneticPr fontId="5"/>
  </si>
  <si>
    <t>法非適用企業</t>
    <phoneticPr fontId="5"/>
  </si>
  <si>
    <t>住宅用地取得造成事業特別会計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</si>
  <si>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</si>
  <si>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</si>
  <si>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</si>
  <si>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</si>
  <si>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</si>
  <si>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</si>
  <si>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</si>
  <si>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</si>
  <si>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</si>
  <si>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</si>
  <si>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</si>
  <si>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</si>
  <si>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</si>
  <si>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</si>
  <si>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</si>
  <si>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</si>
  <si>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</si>
  <si>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</si>
  <si>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</si>
  <si>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</si>
  <si>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</si>
  <si>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</si>
  <si>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</si>
  <si>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</si>
  <si>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</si>
  <si>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</si>
  <si>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</si>
  <si>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</si>
  <si>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</si>
  <si>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</si>
  <si>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</si>
  <si>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</si>
  <si>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</si>
  <si>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</si>
  <si>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</si>
  <si>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</si>
  <si>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</si>
  <si>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</si>
  <si>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</si>
  <si>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</si>
  <si>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</si>
  <si>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</si>
  <si>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</si>
  <si>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</si>
  <si>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</si>
  <si>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</si>
  <si>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</si>
  <si>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</si>
  <si>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</si>
  <si>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</si>
  <si>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</si>
  <si>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</si>
  <si>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</si>
  <si>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</si>
  <si>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</si>
  <si>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</si>
  <si>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</si>
  <si>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</si>
  <si>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</si>
  <si>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</si>
  <si>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</si>
  <si>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</si>
  <si>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</si>
  <si>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</si>
  <si>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工業用地取得造成事業特別会計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</si>
  <si>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</si>
  <si>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</si>
  <si>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住宅用地取得造成事業特別会計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</si>
  <si>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</si>
  <si>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</si>
  <si>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</si>
  <si>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</si>
  <si>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</si>
  <si>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</si>
  <si>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</si>
  <si>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</si>
  <si>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</si>
  <si>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</si>
  <si>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</si>
  <si>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</si>
  <si>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</si>
  <si>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</si>
  <si>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</si>
  <si>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</si>
  <si>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</si>
  <si>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</si>
  <si>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</si>
  <si>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</si>
  <si>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</si>
  <si>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</si>
  <si>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</si>
  <si>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</si>
  <si>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</si>
  <si>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</si>
  <si>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</si>
  <si>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</si>
  <si>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</si>
  <si>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</si>
  <si>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</si>
  <si>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</si>
  <si>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</si>
  <si>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</si>
  <si>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</si>
  <si>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</si>
  <si>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</si>
  <si>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</si>
  <si>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</si>
  <si>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</si>
  <si>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</si>
  <si>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</si>
  <si>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</si>
  <si>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</si>
  <si>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</si>
  <si>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</si>
  <si>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</si>
  <si>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</si>
  <si>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</si>
  <si>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</si>
  <si>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</si>
  <si>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</si>
  <si>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</si>
  <si>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</si>
  <si>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</si>
  <si>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</si>
  <si>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</si>
  <si>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</si>
  <si>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</si>
  <si>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</si>
  <si>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</si>
  <si>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</si>
  <si>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</si>
  <si>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</si>
  <si>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</si>
  <si>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</si>
  <si>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</si>
  <si>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</si>
  <si>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</si>
  <si>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</si>
  <si>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</si>
  <si>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</si>
  <si>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</si>
  <si>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</si>
  <si>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</si>
  <si>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</si>
  <si>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</si>
  <si>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</si>
  <si>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</si>
  <si>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</si>
  <si>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</si>
  <si>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</si>
  <si>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</si>
  <si>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</si>
  <si>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</si>
  <si>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ふるさと寄附金基金特別会計</t>
  </si>
  <si>
    <t>一般会計</t>
  </si>
  <si>
    <t>国民健康保険特別会計</t>
  </si>
  <si>
    <t>▲ 3.01</t>
  </si>
  <si>
    <t>▲ 2.59</t>
  </si>
  <si>
    <t>▲ 1.67</t>
  </si>
  <si>
    <t>工業用地取得造成事業特別会計</t>
  </si>
  <si>
    <t>下水道事業特別会計</t>
  </si>
  <si>
    <t>住宅用地取得造成事業特別会計</t>
  </si>
  <si>
    <t>後期高齢者医療特別会計</t>
  </si>
  <si>
    <t>グリーンパーク推進整備事業基金特別会計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</si>
  <si>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</si>
  <si>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</si>
  <si>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</si>
  <si>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</si>
  <si>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</si>
  <si>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</si>
  <si>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</si>
  <si>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</si>
  <si>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</si>
  <si>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</si>
  <si>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鳥栖・三養基西部環境施設組合</t>
    <rPh sb="0" eb="2">
      <t>トス</t>
    </rPh>
    <rPh sb="3" eb="6">
      <t>ミヤキ</t>
    </rPh>
    <rPh sb="6" eb="8">
      <t>セイブ</t>
    </rPh>
    <rPh sb="8" eb="10">
      <t>カンキョウ</t>
    </rPh>
    <rPh sb="10" eb="12">
      <t>シセツ</t>
    </rPh>
    <rPh sb="12" eb="14">
      <t>クミアイ</t>
    </rPh>
    <phoneticPr fontId="2"/>
  </si>
  <si>
    <t>鳥栖・三養基地区消防事務組合</t>
    <rPh sb="0" eb="2">
      <t>トス</t>
    </rPh>
    <rPh sb="3" eb="6">
      <t>ミヤキ</t>
    </rPh>
    <rPh sb="6" eb="8">
      <t>チク</t>
    </rPh>
    <rPh sb="8" eb="10">
      <t>ショウボウ</t>
    </rPh>
    <rPh sb="10" eb="12">
      <t>ジム</t>
    </rPh>
    <rPh sb="12" eb="14">
      <t>クミアイ</t>
    </rPh>
    <phoneticPr fontId="2"/>
  </si>
  <si>
    <t>三神地区環境事務組合</t>
    <rPh sb="0" eb="2">
      <t>サンシン</t>
    </rPh>
    <rPh sb="2" eb="4">
      <t>チク</t>
    </rPh>
    <rPh sb="4" eb="6">
      <t>カンキョウ</t>
    </rPh>
    <rPh sb="6" eb="8">
      <t>ジム</t>
    </rPh>
    <rPh sb="8" eb="10">
      <t>クミアイ</t>
    </rPh>
    <phoneticPr fontId="2"/>
  </si>
  <si>
    <t>佐賀東部水道企業団（水道事業特別会計）</t>
    <rPh sb="0" eb="2">
      <t>サガ</t>
    </rPh>
    <rPh sb="2" eb="4">
      <t>トウブ</t>
    </rPh>
    <rPh sb="4" eb="6">
      <t>スイドウ</t>
    </rPh>
    <rPh sb="6" eb="8">
      <t>キギョウ</t>
    </rPh>
    <rPh sb="8" eb="9">
      <t>ダン</t>
    </rPh>
    <rPh sb="10" eb="12">
      <t>スイドウ</t>
    </rPh>
    <rPh sb="12" eb="14">
      <t>ジギョウ</t>
    </rPh>
    <rPh sb="14" eb="16">
      <t>トクベツ</t>
    </rPh>
    <rPh sb="16" eb="18">
      <t>カイケイ</t>
    </rPh>
    <phoneticPr fontId="2"/>
  </si>
  <si>
    <t>佐賀東部水道企業団（用水供給事業特別会計）</t>
    <rPh sb="0" eb="2">
      <t>サガ</t>
    </rPh>
    <rPh sb="2" eb="4">
      <t>トウブ</t>
    </rPh>
    <rPh sb="4" eb="6">
      <t>スイドウ</t>
    </rPh>
    <rPh sb="6" eb="8">
      <t>キギョウ</t>
    </rPh>
    <rPh sb="8" eb="9">
      <t>ダン</t>
    </rPh>
    <rPh sb="10" eb="12">
      <t>ヨウスイ</t>
    </rPh>
    <rPh sb="12" eb="14">
      <t>キョウキュウ</t>
    </rPh>
    <rPh sb="14" eb="16">
      <t>ジギョウ</t>
    </rPh>
    <rPh sb="16" eb="18">
      <t>トクベツ</t>
    </rPh>
    <rPh sb="18" eb="20">
      <t>カイケイ</t>
    </rPh>
    <phoneticPr fontId="2"/>
  </si>
  <si>
    <t>三養基西部葬祭組合</t>
    <rPh sb="0" eb="3">
      <t>ミヤキ</t>
    </rPh>
    <rPh sb="3" eb="5">
      <t>セイブ</t>
    </rPh>
    <rPh sb="5" eb="7">
      <t>ソウサイ</t>
    </rPh>
    <rPh sb="7" eb="9">
      <t>クミアイ</t>
    </rPh>
    <phoneticPr fontId="2"/>
  </si>
  <si>
    <t>鳥栖地区広域市町村圏組合（一般会計）</t>
    <rPh sb="0" eb="2">
      <t>トス</t>
    </rPh>
    <rPh sb="2" eb="4">
      <t>チク</t>
    </rPh>
    <rPh sb="4" eb="6">
      <t>コウイキ</t>
    </rPh>
    <rPh sb="6" eb="9">
      <t>シチョウソン</t>
    </rPh>
    <rPh sb="9" eb="10">
      <t>ケン</t>
    </rPh>
    <rPh sb="10" eb="12">
      <t>クミアイ</t>
    </rPh>
    <rPh sb="13" eb="17">
      <t>イッパンカイケイ</t>
    </rPh>
    <phoneticPr fontId="2"/>
  </si>
  <si>
    <t>鳥栖地区広域市町村圏組合（介護保険特別会計）</t>
    <rPh sb="0" eb="2">
      <t>トス</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</si>
  <si>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9">
      <t>イッパンカイケイ</t>
    </rPh>
    <phoneticPr fontId="2"/>
  </si>
  <si>
    <t>佐賀県後期高齢者医療広域連合（後期高齢者医療特別会計）</t>
    <rPh sb="0" eb="3">
      <t>サガケン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</si>
  <si>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佐賀県市町総合事務組合（一般会計）</t>
    <rPh sb="0" eb="3">
      <t>サガケン</t>
    </rPh>
    <rPh sb="3" eb="4">
      <t>シ</t>
    </rPh>
    <rPh sb="4" eb="5">
      <t>マチ</t>
    </rPh>
    <rPh sb="5" eb="7">
      <t>ソウゴウ</t>
    </rPh>
    <rPh sb="7" eb="9">
      <t>ジム</t>
    </rPh>
    <rPh sb="9" eb="11">
      <t>クミアイ</t>
    </rPh>
    <rPh sb="12" eb="16">
      <t>イッパンカイケイ</t>
    </rPh>
    <phoneticPr fontId="2"/>
  </si>
  <si>
    <t>佐賀県市町総合事務組合（交通災害共済事業特別会計）</t>
    <rPh sb="0" eb="3">
      <t>サガケン</t>
    </rPh>
    <rPh sb="3" eb="4">
      <t>シ</t>
    </rPh>
    <rPh sb="4" eb="5">
      <t>マチ</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</si>
  <si>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佐賀東部環境施設組合</t>
    <rPh sb="0" eb="2">
      <t>サガ</t>
    </rPh>
    <rPh sb="2" eb="4">
      <t>トウブ</t>
    </rPh>
    <rPh sb="4" eb="6">
      <t>カンキョウ</t>
    </rPh>
    <rPh sb="6" eb="8">
      <t>シセツ</t>
    </rPh>
    <rPh sb="8" eb="10">
      <t>クミアイ</t>
    </rPh>
    <phoneticPr fontId="2"/>
  </si>
  <si>
    <t>-</t>
    <phoneticPr fontId="2"/>
  </si>
  <si>
    <t>-</t>
    <phoneticPr fontId="2"/>
  </si>
  <si>
    <t>リバーサイド三根</t>
    <rPh sb="6" eb="8">
      <t>ミネ</t>
    </rPh>
    <phoneticPr fontId="2"/>
  </si>
  <si>
    <t>三根街づくり</t>
    <rPh sb="0" eb="2">
      <t>ミネ</t>
    </rPh>
    <rPh sb="2" eb="3">
      <t>マチ</t>
    </rPh>
    <phoneticPr fontId="2"/>
  </si>
  <si>
    <t>三養基西部土地開発公社</t>
    <rPh sb="0" eb="3">
      <t>ミヤキ</t>
    </rPh>
    <rPh sb="3" eb="5">
      <t>セイブ</t>
    </rPh>
    <rPh sb="5" eb="7">
      <t>トチ</t>
    </rPh>
    <rPh sb="7" eb="9">
      <t>カイハツ</t>
    </rPh>
    <rPh sb="9" eb="11">
      <t>コウシャ</t>
    </rPh>
    <phoneticPr fontId="2"/>
  </si>
  <si>
    <t>みやきまち</t>
    <phoneticPr fontId="2"/>
  </si>
  <si>
    <t>ふるさと寄附金基金</t>
    <rPh sb="4" eb="7">
      <t>キフキン</t>
    </rPh>
    <rPh sb="7" eb="9">
      <t>キキン</t>
    </rPh>
    <phoneticPr fontId="18"/>
  </si>
  <si>
    <t>合併振興基金</t>
    <rPh sb="0" eb="2">
      <t>ガッペイ</t>
    </rPh>
    <rPh sb="2" eb="4">
      <t>シンコウ</t>
    </rPh>
    <rPh sb="4" eb="6">
      <t>キキン</t>
    </rPh>
    <phoneticPr fontId="18"/>
  </si>
  <si>
    <t>地域福祉基金</t>
    <rPh sb="0" eb="2">
      <t>チイキ</t>
    </rPh>
    <rPh sb="2" eb="4">
      <t>フクシ</t>
    </rPh>
    <rPh sb="4" eb="6">
      <t>キキン</t>
    </rPh>
    <phoneticPr fontId="18"/>
  </si>
  <si>
    <t>グリーンパーク推進整備基金</t>
    <rPh sb="7" eb="9">
      <t>スイシン</t>
    </rPh>
    <rPh sb="9" eb="11">
      <t>セイビ</t>
    </rPh>
    <rPh sb="11" eb="13">
      <t>キキン</t>
    </rPh>
    <phoneticPr fontId="18"/>
  </si>
  <si>
    <t>定住総合対策基金</t>
    <rPh sb="0" eb="2">
      <t>テイジュウ</t>
    </rPh>
    <rPh sb="2" eb="4">
      <t>ソウゴウ</t>
    </rPh>
    <rPh sb="4" eb="6">
      <t>タイサク</t>
    </rPh>
    <rPh sb="6" eb="8">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</si>
  <si>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</si>
  <si>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</si>
  <si>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</si>
  <si>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</si>
  <si>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</si>
  <si>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</si>
  <si>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</si>
  <si>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</si>
  <si>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</si>
  <si>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</si>
  <si>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</si>
  <si>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</si>
  <si>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30年度の将来負担比率は、平成29年度に引き続き将来負担額を充当可能財源等額が上回ったため、算定なしとなった。また、平成30年度の有形固定資産減価償却率についても、近年の施設更新の影響等で類似団体内平均を18.2ポイント下回っている。引き続き公共施設の老朽化対策について、公共施設等総合管理計画に基づき、中・長期的に施設の更新、維持修繕、統廃合等に取り組み、将来負担の平準化を進めながら財政健全化に取り組んでいく。</t>
    <rPh sb="16" eb="18">
      <t>ヘイセイ</t>
    </rPh>
    <rPh sb="20" eb="22">
      <t>ネンド</t>
    </rPh>
    <rPh sb="23" eb="24">
      <t>ヒ</t>
    </rPh>
    <rPh sb="25" eb="26">
      <t>ツヅ</t>
    </rPh>
    <rPh sb="27" eb="29">
      <t>ショウライ</t>
    </rPh>
    <rPh sb="29" eb="31">
      <t>フタン</t>
    </rPh>
    <rPh sb="31" eb="32">
      <t>ガク</t>
    </rPh>
    <rPh sb="33" eb="35">
      <t>ジュウトウ</t>
    </rPh>
    <rPh sb="35" eb="37">
      <t>カノウ</t>
    </rPh>
    <rPh sb="37" eb="39">
      <t>ザイゲン</t>
    </rPh>
    <rPh sb="39" eb="40">
      <t>トウ</t>
    </rPh>
    <rPh sb="40" eb="41">
      <t>ガク</t>
    </rPh>
    <rPh sb="42" eb="44">
      <t>ウワマワ</t>
    </rPh>
    <rPh sb="49" eb="51">
      <t>サンテイ</t>
    </rPh>
    <rPh sb="61" eb="63">
      <t>ヘイセイ</t>
    </rPh>
    <rPh sb="65" eb="67">
      <t>ネンド</t>
    </rPh>
    <rPh sb="85" eb="87">
      <t>キンネン</t>
    </rPh>
    <rPh sb="88" eb="90">
      <t>シセツ</t>
    </rPh>
    <rPh sb="90" eb="92">
      <t>コウシン</t>
    </rPh>
    <rPh sb="93" eb="95">
      <t>エイキョウ</t>
    </rPh>
    <rPh sb="95" eb="96">
      <t>トウ</t>
    </rPh>
    <rPh sb="97" eb="99">
      <t>ルイジ</t>
    </rPh>
    <rPh sb="99" eb="101">
      <t>ダンタイ</t>
    </rPh>
    <rPh sb="101" eb="102">
      <t>ウチ</t>
    </rPh>
    <rPh sb="102" eb="104">
      <t>ヘイキン</t>
    </rPh>
    <phoneticPr fontId="5"/>
  </si>
  <si>
    <t>　平成30年度の将来負担比率は、平成29年度に引き続き将来負担額を充当可能財源等額が上回ったため、算定なしとなった。一方で、実質公債費比率は、合併特例債の活用した事業の推進等による元利償還金の増により、類似団体内平均値を5.0ポイント上回っている。本町では、合併特例債の償還財源として、普通交付税に算入される償還額の7割分以外の残り3割相当額について、減債基金に計画的に積立を行うことにより財源を確保し、当該年度の償還額の3割相当額を減債基金から繰入を行い、財政健全化に努めている。</t>
    <rPh sb="58" eb="60">
      <t>イッポウ</t>
    </rPh>
    <rPh sb="71" eb="73">
      <t>ガッペイ</t>
    </rPh>
    <rPh sb="73" eb="75">
      <t>トクレイ</t>
    </rPh>
    <rPh sb="75" eb="76">
      <t>サイ</t>
    </rPh>
    <rPh sb="77" eb="79">
      <t>カツヨウ</t>
    </rPh>
    <rPh sb="81" eb="83">
      <t>ジギョウ</t>
    </rPh>
    <rPh sb="84" eb="86">
      <t>スイシン</t>
    </rPh>
    <rPh sb="86" eb="87">
      <t>トウ</t>
    </rPh>
    <rPh sb="90" eb="92">
      <t>ガンリ</t>
    </rPh>
    <rPh sb="92" eb="95">
      <t>ショウカンキン</t>
    </rPh>
    <rPh sb="96" eb="97">
      <t>ゾウ</t>
    </rPh>
    <rPh sb="105" eb="106">
      <t>ウチ</t>
    </rPh>
    <rPh sb="108" eb="109">
      <t>アタイ</t>
    </rPh>
    <rPh sb="124" eb="126">
      <t>ホンチョウ</t>
    </rPh>
    <rPh sb="154" eb="156">
      <t>ショウカン</t>
    </rPh>
    <rPh sb="156" eb="157">
      <t>ガク</t>
    </rPh>
    <rPh sb="160" eb="161">
      <t>ブン</t>
    </rPh>
    <rPh sb="161" eb="163">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</si>
</sst>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0" borderId="112" xfId="15" quotePrefix="1"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5"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B42B-41D3-BBC1-76D01C2F76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73111</c:v>
                </c:pt>
                <c:pt idx="1">
                  <c:v>103853</c:v>
                </c:pt>
                <c:pt idx="2">
                  <c:v>121032</c:v>
                </c:pt>
                <c:pt idx="3">
                  <c:v>166784</c:v>
                </c:pt>
                <c:pt idx="4">
                  <c:v>108198</c:v>
                </c:pt>
              </c:numCache>
            </c:numRef>
          </c:val>
          <c:smooth val="0"/>
          <c:extLst>
            <c:ext xmlns:c16="http://schemas.microsoft.com/office/drawing/2014/chart" uri="{C3380CC4-5D6E-409C-BE32-E72D297353CC}">
              <c16:uniqueId val="{00000001-B42B-41D3-BBC1-76D01C2F76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2.98</c:v>
                </c:pt>
                <c:pt idx="1">
                  <c:v>5.1100000000000003</c:v>
                </c:pt>
                <c:pt idx="2">
                  <c:v>8.9700000000000006</c:v>
                </c:pt>
                <c:pt idx="3">
                  <c:v>20.309999999999999</c:v>
                </c:pt>
                <c:pt idx="4">
                  <c:v>32.340000000000003</c:v>
                </c:pt>
              </c:numCache>
            </c:numRef>
          </c:val>
          <c:extLst>
            <c:ext xmlns:c16="http://schemas.microsoft.com/office/drawing/2014/chart" uri="{C3380CC4-5D6E-409C-BE32-E72D297353CC}">
              <c16:uniqueId val="{00000000-70A6-409E-A616-03F202A821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24.19</c:v>
                </c:pt>
                <c:pt idx="1">
                  <c:v>24.57</c:v>
                </c:pt>
                <c:pt idx="2">
                  <c:v>24.74</c:v>
                </c:pt>
                <c:pt idx="3">
                  <c:v>24.59</c:v>
                </c:pt>
                <c:pt idx="4">
                  <c:v>20.52</c:v>
                </c:pt>
              </c:numCache>
            </c:numRef>
          </c:val>
          <c:extLst>
            <c:ext xmlns:c16="http://schemas.microsoft.com/office/drawing/2014/chart" uri="{C3380CC4-5D6E-409C-BE32-E72D297353CC}">
              <c16:uniqueId val="{00000001-70A6-409E-A616-03F202A821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0.14000000000000001</c:v>
                </c:pt>
                <c:pt idx="1">
                  <c:v>2.74</c:v>
                </c:pt>
                <c:pt idx="2">
                  <c:v>3.98</c:v>
                </c:pt>
                <c:pt idx="3">
                  <c:v>11.44</c:v>
                </c:pt>
                <c:pt idx="4">
                  <c:v>8.65</c:v>
                </c:pt>
              </c:numCache>
            </c:numRef>
          </c:val>
          <c:smooth val="0"/>
          <c:extLst>
            <c:ext xmlns:c16="http://schemas.microsoft.com/office/drawing/2014/chart" uri="{C3380CC4-5D6E-409C-BE32-E72D297353CC}">
              <c16:uniqueId val="{00000002-70A6-409E-A616-03F202A821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0.39</c:v>
                </c:pt>
                <c:pt idx="2">
                  <c:v>#N/A</c:v>
                </c:pt>
                <c:pt idx="3">
                  <c:v>0.49</c:v>
                </c:pt>
                <c:pt idx="4">
                  <c:v>0</c:v>
                </c:pt>
                <c:pt idx="5">
                  <c:v>0</c:v>
                </c:pt>
                <c:pt idx="6">
                  <c:v>0</c:v>
                </c:pt>
                <c:pt idx="7">
                  <c:v>0</c:v>
                </c:pt>
                <c:pt idx="8">
                  <c:v>0</c:v>
                </c:pt>
                <c:pt idx="9">
                  <c:v>0</c:v>
                </c:pt>
              </c:numCache>
            </c:numRef>
          </c:val>
          <c:extLst>
            <c:ext xmlns:c16="http://schemas.microsoft.com/office/drawing/2014/chart" uri="{C3380CC4-5D6E-409C-BE32-E72D297353CC}">
              <c16:uniqueId val="{00000000-8076-4867-8459-3E90ABE2B2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76-4867-8459-3E90ABE2B22B}"/>
            </c:ext>
          </c:extLst>
        </c:ser>
        <c:ser>
          <c:idx val="2"/>
          <c:order val="2"/>
          <c:tx>
            <c:strRef>
              <c:f>データシート!$A$29</c:f>
              <c:strCache>
                <c:ptCount val="1"/>
                <c:pt idx="0">
                  <c:v>グリーンパーク推進整備事業基金特別会計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0.15</c:v>
                </c:pt>
                <c:pt idx="6">
                  <c:v>#N/A</c:v>
                </c:pt>
                <c:pt idx="7">
                  <c:v>7.0000000000000007E-2</c:v>
                </c:pt>
                <c:pt idx="8">
                  <c:v>#N/A</c:v>
                </c:pt>
                <c:pt idx="9">
                  <c:v>7.0000000000000007E-2</c:v>
                </c:pt>
              </c:numCache>
            </c:numRef>
          </c:val>
          <c:extLst>
            <c:ext xmlns:c16="http://schemas.microsoft.com/office/drawing/2014/chart" uri="{C3380CC4-5D6E-409C-BE32-E72D297353CC}">
              <c16:uniqueId val="{00000002-8076-4867-8459-3E90ABE2B22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0.11</c:v>
                </c:pt>
                <c:pt idx="8">
                  <c:v>#N/A</c:v>
                </c:pt>
                <c:pt idx="9">
                  <c:v>0.11</c:v>
                </c:pt>
              </c:numCache>
            </c:numRef>
          </c:val>
          <c:extLst>
            <c:ext xmlns:c16="http://schemas.microsoft.com/office/drawing/2014/chart" uri="{C3380CC4-5D6E-409C-BE32-E72D297353CC}">
              <c16:uniqueId val="{00000003-8076-4867-8459-3E90ABE2B22B}"/>
            </c:ext>
          </c:extLst>
        </c:ser>
        <c:ser>
          <c:idx val="4"/>
          <c:order val="4"/>
          <c:tx>
            <c:strRef>
              <c:f>データシート!$A$31</c:f>
              <c:strCache>
                <c:ptCount val="1"/>
                <c:pt idx="0">
                  <c:v>住宅用地取得造成事業特別会計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0.93</c:v>
                </c:pt>
                <c:pt idx="4">
                  <c:v>#N/A</c:v>
                </c:pt>
                <c:pt idx="5">
                  <c:v>0.94</c:v>
                </c:pt>
                <c:pt idx="6">
                  <c:v>#N/A</c:v>
                </c:pt>
                <c:pt idx="7">
                  <c:v>0.33</c:v>
                </c:pt>
                <c:pt idx="8">
                  <c:v>#N/A</c:v>
                </c:pt>
                <c:pt idx="9">
                  <c:v>0.2</c:v>
                </c:pt>
              </c:numCache>
            </c:numRef>
          </c:val>
          <c:extLst>
            <c:ext xmlns:c16="http://schemas.microsoft.com/office/drawing/2014/chart" uri="{C3380CC4-5D6E-409C-BE32-E72D297353CC}">
              <c16:uniqueId val="{00000004-8076-4867-8459-3E90ABE2B22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#N/A</c:v>
                </c:pt>
                <c:pt idx="5">
                  <c:v>0.49</c:v>
                </c:pt>
                <c:pt idx="6">
                  <c:v>#N/A</c:v>
                </c:pt>
                <c:pt idx="7">
                  <c:v>0.56999999999999995</c:v>
                </c:pt>
                <c:pt idx="8">
                  <c:v>#N/A</c:v>
                </c:pt>
                <c:pt idx="9">
                  <c:v>0.78</c:v>
                </c:pt>
              </c:numCache>
            </c:numRef>
          </c:val>
          <c:extLst>
            <c:ext xmlns:c16="http://schemas.microsoft.com/office/drawing/2014/chart" uri="{C3380CC4-5D6E-409C-BE32-E72D297353CC}">
              <c16:uniqueId val="{00000005-8076-4867-8459-3E90ABE2B22B}"/>
            </c:ext>
          </c:extLst>
        </c:ser>
        <c:ser>
          <c:idx val="6"/>
          <c:order val="6"/>
          <c:tx>
            <c:strRef>
              <c:f>データシート!$A$33</c:f>
              <c:strCache>
                <c:ptCount val="1"/>
                <c:pt idx="0">
                  <c:v>工業用地取得造成事業特別会計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0.97</c:v>
                </c:pt>
                <c:pt idx="2">
                  <c:v>#N/A</c:v>
                </c:pt>
                <c:pt idx="3">
                  <c:v>0.96</c:v>
                </c:pt>
                <c:pt idx="4">
                  <c:v>#N/A</c:v>
                </c:pt>
                <c:pt idx="5">
                  <c:v>1.1399999999999999</c:v>
                </c:pt>
                <c:pt idx="6">
                  <c:v>#N/A</c:v>
                </c:pt>
                <c:pt idx="7">
                  <c:v>1.1299999999999999</c:v>
                </c:pt>
                <c:pt idx="8">
                  <c:v>#N/A</c:v>
                </c:pt>
                <c:pt idx="9">
                  <c:v>1.1399999999999999</c:v>
                </c:pt>
              </c:numCache>
            </c:numRef>
          </c:val>
          <c:extLst>
            <c:ext xmlns:c16="http://schemas.microsoft.com/office/drawing/2014/chart" uri="{C3380CC4-5D6E-409C-BE32-E72D297353CC}">
              <c16:uniqueId val="{00000006-8076-4867-8459-3E90ABE2B22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3.01</c:v>
                </c:pt>
                <c:pt idx="1">
                  <c:v>#N/A</c:v>
                </c:pt>
                <c:pt idx="2">
                  <c:v>2.59</c:v>
                </c:pt>
                <c:pt idx="3">
                  <c:v>#N/A</c:v>
                </c:pt>
                <c:pt idx="4">
                  <c:v>1.67</c:v>
                </c:pt>
                <c:pt idx="5">
                  <c:v>#N/A</c:v>
                </c:pt>
                <c:pt idx="6">
                  <c:v>#N/A</c:v>
                </c:pt>
                <c:pt idx="7">
                  <c:v>0.22</c:v>
                </c:pt>
                <c:pt idx="8">
                  <c:v>#N/A</c:v>
                </c:pt>
                <c:pt idx="9">
                  <c:v>1.18</c:v>
                </c:pt>
              </c:numCache>
            </c:numRef>
          </c:val>
          <c:extLst>
            <c:ext xmlns:c16="http://schemas.microsoft.com/office/drawing/2014/chart" uri="{C3380CC4-5D6E-409C-BE32-E72D297353CC}">
              <c16:uniqueId val="{00000007-8076-4867-8459-3E90ABE2B2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2.97</c:v>
                </c:pt>
                <c:pt idx="2">
                  <c:v>#N/A</c:v>
                </c:pt>
                <c:pt idx="3">
                  <c:v>5.1100000000000003</c:v>
                </c:pt>
                <c:pt idx="4">
                  <c:v>#N/A</c:v>
                </c:pt>
                <c:pt idx="5">
                  <c:v>8.81</c:v>
                </c:pt>
                <c:pt idx="6">
                  <c:v>#N/A</c:v>
                </c:pt>
                <c:pt idx="7">
                  <c:v>20.23</c:v>
                </c:pt>
                <c:pt idx="8">
                  <c:v>#N/A</c:v>
                </c:pt>
                <c:pt idx="9">
                  <c:v>5.05</c:v>
                </c:pt>
              </c:numCache>
            </c:numRef>
          </c:val>
          <c:extLst>
            <c:ext xmlns:c16="http://schemas.microsoft.com/office/drawing/2014/chart" uri="{C3380CC4-5D6E-409C-BE32-E72D297353CC}">
              <c16:uniqueId val="{00000008-8076-4867-8459-3E90ABE2B22B}"/>
            </c:ext>
          </c:extLst>
        </c:ser>
        <c:ser>
          <c:idx val="9"/>
          <c:order val="9"/>
          <c:tx>
            <c:strRef>
              <c:f>データシート!$A$36</c:f>
              <c:strCache>
                <c:ptCount val="1"/>
                <c:pt idx="0">
                  <c:v>ふるさと寄附金基金特別会計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27.21</c:v>
                </c:pt>
              </c:numCache>
            </c:numRef>
          </c:val>
          <c:extLst>
            <c:ext xmlns:c16="http://schemas.microsoft.com/office/drawing/2014/chart" uri="{C3380CC4-5D6E-409C-BE32-E72D297353CC}">
              <c16:uniqueId val="{00000009-8076-4867-8459-3E90ABE2B2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1453</c:v>
                </c:pt>
                <c:pt idx="5">
                  <c:v>1713</c:v>
                </c:pt>
                <c:pt idx="8">
                  <c:v>1426</c:v>
                </c:pt>
                <c:pt idx="11">
                  <c:v>1515</c:v>
                </c:pt>
                <c:pt idx="14">
                  <c:v>1527</c:v>
                </c:pt>
              </c:numCache>
            </c:numRef>
          </c:val>
          <c:extLst>
            <c:ext xmlns:c16="http://schemas.microsoft.com/office/drawing/2014/chart" uri="{C3380CC4-5D6E-409C-BE32-E72D297353CC}">
              <c16:uniqueId val="{00000000-D91C-43A7-A3A0-6AE4A92A33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1C-43A7-A3A0-6AE4A92A33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278</c:v>
                </c:pt>
                <c:pt idx="3">
                  <c:v>506</c:v>
                </c:pt>
                <c:pt idx="6">
                  <c:v>90</c:v>
                </c:pt>
                <c:pt idx="9">
                  <c:v>86</c:v>
                </c:pt>
                <c:pt idx="12">
                  <c:v>99</c:v>
                </c:pt>
              </c:numCache>
            </c:numRef>
          </c:val>
          <c:extLst>
            <c:ext xmlns:c16="http://schemas.microsoft.com/office/drawing/2014/chart" uri="{C3380CC4-5D6E-409C-BE32-E72D297353CC}">
              <c16:uniqueId val="{00000002-D91C-43A7-A3A0-6AE4A92A33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351</c:v>
                </c:pt>
                <c:pt idx="3">
                  <c:v>314</c:v>
                </c:pt>
                <c:pt idx="6">
                  <c:v>261</c:v>
                </c:pt>
                <c:pt idx="9">
                  <c:v>241</c:v>
                </c:pt>
                <c:pt idx="12">
                  <c:v>163</c:v>
                </c:pt>
              </c:numCache>
            </c:numRef>
          </c:val>
          <c:extLst>
            <c:ext xmlns:c16="http://schemas.microsoft.com/office/drawing/2014/chart" uri="{C3380CC4-5D6E-409C-BE32-E72D297353CC}">
              <c16:uniqueId val="{00000003-D91C-43A7-A3A0-6AE4A92A33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228</c:v>
                </c:pt>
                <c:pt idx="3">
                  <c:v>241</c:v>
                </c:pt>
                <c:pt idx="6">
                  <c:v>212</c:v>
                </c:pt>
                <c:pt idx="9">
                  <c:v>254</c:v>
                </c:pt>
                <c:pt idx="12">
                  <c:v>280</c:v>
                </c:pt>
              </c:numCache>
            </c:numRef>
          </c:val>
          <c:extLst>
            <c:ext xmlns:c16="http://schemas.microsoft.com/office/drawing/2014/chart" uri="{C3380CC4-5D6E-409C-BE32-E72D297353CC}">
              <c16:uniqueId val="{00000004-D91C-43A7-A3A0-6AE4A92A33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1C-43A7-A3A0-6AE4A92A33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1C-43A7-A3A0-6AE4A92A33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1278</c:v>
                </c:pt>
                <c:pt idx="3">
                  <c:v>1304</c:v>
                </c:pt>
                <c:pt idx="6">
                  <c:v>1554</c:v>
                </c:pt>
                <c:pt idx="9">
                  <c:v>1629</c:v>
                </c:pt>
                <c:pt idx="12">
                  <c:v>1658</c:v>
                </c:pt>
              </c:numCache>
            </c:numRef>
          </c:val>
          <c:extLst>
            <c:ext xmlns:c16="http://schemas.microsoft.com/office/drawing/2014/chart" uri="{C3380CC4-5D6E-409C-BE32-E72D297353CC}">
              <c16:uniqueId val="{00000007-D91C-43A7-A3A0-6AE4A92A33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682</c:v>
                </c:pt>
                <c:pt idx="2">
                  <c:v>#N/A</c:v>
                </c:pt>
                <c:pt idx="3">
                  <c:v>#N/A</c:v>
                </c:pt>
                <c:pt idx="4">
                  <c:v>652</c:v>
                </c:pt>
                <c:pt idx="5">
                  <c:v>#N/A</c:v>
                </c:pt>
                <c:pt idx="6">
                  <c:v>#N/A</c:v>
                </c:pt>
                <c:pt idx="7">
                  <c:v>691</c:v>
                </c:pt>
                <c:pt idx="8">
                  <c:v>#N/A</c:v>
                </c:pt>
                <c:pt idx="9">
                  <c:v>#N/A</c:v>
                </c:pt>
                <c:pt idx="10">
                  <c:v>695</c:v>
                </c:pt>
                <c:pt idx="11">
                  <c:v>#N/A</c:v>
                </c:pt>
                <c:pt idx="12">
                  <c:v>#N/A</c:v>
                </c:pt>
                <c:pt idx="13">
                  <c:v>673</c:v>
                </c:pt>
                <c:pt idx="14">
                  <c:v>#N/A</c:v>
                </c:pt>
              </c:numCache>
            </c:numRef>
          </c:val>
          <c:smooth val="0"/>
          <c:extLst>
            <c:ext xmlns:c16="http://schemas.microsoft.com/office/drawing/2014/chart" uri="{C3380CC4-5D6E-409C-BE32-E72D297353CC}">
              <c16:uniqueId val="{00000008-D91C-43A7-A3A0-6AE4A92A33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13696</c:v>
                </c:pt>
                <c:pt idx="5">
                  <c:v>15296</c:v>
                </c:pt>
                <c:pt idx="8">
                  <c:v>16005</c:v>
                </c:pt>
                <c:pt idx="11">
                  <c:v>15940</c:v>
                </c:pt>
                <c:pt idx="14">
                  <c:v>15230</c:v>
                </c:pt>
              </c:numCache>
            </c:numRef>
          </c:val>
          <c:extLst>
            <c:ext xmlns:c16="http://schemas.microsoft.com/office/drawing/2014/chart" uri="{C3380CC4-5D6E-409C-BE32-E72D297353CC}">
              <c16:uniqueId val="{00000000-8D57-4BC9-850E-F0301590D8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828</c:v>
                </c:pt>
                <c:pt idx="5">
                  <c:v>961</c:v>
                </c:pt>
                <c:pt idx="8">
                  <c:v>1552</c:v>
                </c:pt>
                <c:pt idx="11">
                  <c:v>1981</c:v>
                </c:pt>
                <c:pt idx="14">
                  <c:v>2315</c:v>
                </c:pt>
              </c:numCache>
            </c:numRef>
          </c:val>
          <c:extLst>
            <c:ext xmlns:c16="http://schemas.microsoft.com/office/drawing/2014/chart" uri="{C3380CC4-5D6E-409C-BE32-E72D297353CC}">
              <c16:uniqueId val="{00000001-8D57-4BC9-850E-F0301590D8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6030</c:v>
                </c:pt>
                <c:pt idx="5">
                  <c:v>6549</c:v>
                </c:pt>
                <c:pt idx="8">
                  <c:v>6614</c:v>
                </c:pt>
                <c:pt idx="11">
                  <c:v>9263</c:v>
                </c:pt>
                <c:pt idx="14">
                  <c:v>12221</c:v>
                </c:pt>
              </c:numCache>
            </c:numRef>
          </c:val>
          <c:extLst>
            <c:ext xmlns:c16="http://schemas.microsoft.com/office/drawing/2014/chart" uri="{C3380CC4-5D6E-409C-BE32-E72D297353CC}">
              <c16:uniqueId val="{00000002-8D57-4BC9-850E-F0301590D8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57-4BC9-850E-F0301590D8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57-4BC9-850E-F0301590D8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7</c:v>
                </c:pt>
                <c:pt idx="9">
                  <c:v>0</c:v>
                </c:pt>
                <c:pt idx="12">
                  <c:v>0</c:v>
                </c:pt>
              </c:numCache>
            </c:numRef>
          </c:val>
          <c:extLst>
            <c:ext xmlns:c16="http://schemas.microsoft.com/office/drawing/2014/chart" uri="{C3380CC4-5D6E-409C-BE32-E72D297353CC}">
              <c16:uniqueId val="{00000005-8D57-4BC9-850E-F0301590D8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1708</c:v>
                </c:pt>
                <c:pt idx="3">
                  <c:v>1665</c:v>
                </c:pt>
                <c:pt idx="6">
                  <c:v>1587</c:v>
                </c:pt>
                <c:pt idx="9">
                  <c:v>1582</c:v>
                </c:pt>
                <c:pt idx="12">
                  <c:v>1422</c:v>
                </c:pt>
              </c:numCache>
            </c:numRef>
          </c:val>
          <c:extLst>
            <c:ext xmlns:c16="http://schemas.microsoft.com/office/drawing/2014/chart" uri="{C3380CC4-5D6E-409C-BE32-E72D297353CC}">
              <c16:uniqueId val="{00000006-8D57-4BC9-850E-F0301590D8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993</c:v>
                </c:pt>
                <c:pt idx="3">
                  <c:v>693</c:v>
                </c:pt>
                <c:pt idx="6">
                  <c:v>480</c:v>
                </c:pt>
                <c:pt idx="9">
                  <c:v>255</c:v>
                </c:pt>
                <c:pt idx="12">
                  <c:v>101</c:v>
                </c:pt>
              </c:numCache>
            </c:numRef>
          </c:val>
          <c:extLst>
            <c:ext xmlns:c16="http://schemas.microsoft.com/office/drawing/2014/chart" uri="{C3380CC4-5D6E-409C-BE32-E72D297353CC}">
              <c16:uniqueId val="{00000007-8D57-4BC9-850E-F0301590D8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5076</c:v>
                </c:pt>
                <c:pt idx="3">
                  <c:v>5054</c:v>
                </c:pt>
                <c:pt idx="6">
                  <c:v>4853</c:v>
                </c:pt>
                <c:pt idx="9">
                  <c:v>4813</c:v>
                </c:pt>
                <c:pt idx="12">
                  <c:v>4794</c:v>
                </c:pt>
              </c:numCache>
            </c:numRef>
          </c:val>
          <c:extLst>
            <c:ext xmlns:c16="http://schemas.microsoft.com/office/drawing/2014/chart" uri="{C3380CC4-5D6E-409C-BE32-E72D297353CC}">
              <c16:uniqueId val="{00000008-8D57-4BC9-850E-F0301590D8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894</c:v>
                </c:pt>
                <c:pt idx="3">
                  <c:v>1459</c:v>
                </c:pt>
                <c:pt idx="6">
                  <c:v>2151</c:v>
                </c:pt>
                <c:pt idx="9">
                  <c:v>1905</c:v>
                </c:pt>
                <c:pt idx="12">
                  <c:v>4625</c:v>
                </c:pt>
              </c:numCache>
            </c:numRef>
          </c:val>
          <c:extLst>
            <c:ext xmlns:c16="http://schemas.microsoft.com/office/drawing/2014/chart" uri="{C3380CC4-5D6E-409C-BE32-E72D297353CC}">
              <c16:uniqueId val="{00000009-8D57-4BC9-850E-F0301590D8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13609</c:v>
                </c:pt>
                <c:pt idx="3">
                  <c:v>15987</c:v>
                </c:pt>
                <c:pt idx="6">
                  <c:v>17136</c:v>
                </c:pt>
                <c:pt idx="9">
                  <c:v>17382</c:v>
                </c:pt>
                <c:pt idx="12">
                  <c:v>16875</c:v>
                </c:pt>
              </c:numCache>
            </c:numRef>
          </c:val>
          <c:extLst>
            <c:ext xmlns:c16="http://schemas.microsoft.com/office/drawing/2014/chart" uri="{C3380CC4-5D6E-409C-BE32-E72D297353CC}">
              <c16:uniqueId val="{0000000A-8D57-4BC9-850E-F0301590D8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1727</c:v>
                </c:pt>
                <c:pt idx="2">
                  <c:v>#N/A</c:v>
                </c:pt>
                <c:pt idx="3">
                  <c:v>#N/A</c:v>
                </c:pt>
                <c:pt idx="4">
                  <c:v>2052</c:v>
                </c:pt>
                <c:pt idx="5">
                  <c:v>#N/A</c:v>
                </c:pt>
                <c:pt idx="6">
                  <c:v>#N/A</c:v>
                </c:pt>
                <c:pt idx="7">
                  <c:v>2043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57-4BC9-850E-F0301590D8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1763</c:v>
                </c:pt>
                <c:pt idx="1">
                  <c:v>1766</c:v>
                </c:pt>
                <c:pt idx="2">
                  <c:v>1496</c:v>
                </c:pt>
              </c:numCache>
            </c:numRef>
          </c:val>
          <c:extLst>
            <c:ext xmlns:c16="http://schemas.microsoft.com/office/drawing/2014/chart" uri="{C3380CC4-5D6E-409C-BE32-E72D297353CC}">
              <c16:uniqueId val="{00000000-649E-419B-901E-B03705D480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2463</c:v>
                </c:pt>
                <c:pt idx="1">
                  <c:v>2370</c:v>
                </c:pt>
                <c:pt idx="2">
                  <c:v>2261</c:v>
                </c:pt>
              </c:numCache>
            </c:numRef>
          </c:val>
          <c:extLst>
            <c:ext xmlns:c16="http://schemas.microsoft.com/office/drawing/2014/chart" uri="{C3380CC4-5D6E-409C-BE32-E72D297353CC}">
              <c16:uniqueId val="{00000001-649E-419B-901E-B03705D480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4055</c:v>
                </c:pt>
                <c:pt idx="1">
                  <c:v>6813</c:v>
                </c:pt>
                <c:pt idx="2">
                  <c:v>10228</c:v>
                </c:pt>
              </c:numCache>
            </c:numRef>
          </c:val>
          <c:extLst>
            <c:ext xmlns:c16="http://schemas.microsoft.com/office/drawing/2014/chart" uri="{C3380CC4-5D6E-409C-BE32-E72D297353CC}">
              <c16:uniqueId val="{00000002-649E-419B-901E-B03705D480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{FC0F4437-58D2-41E6-B26C-839A1E561785}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23D-4F0E-876E-AAB2ECF764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{CD95E55C-F551-47B5-9C19-974D0E69CDB0}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3D-4F0E-876E-AAB2ECF764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{5B9F2F11-9519-4223-A104-BC4A11724557}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3D-4F0E-876E-AAB2ECF764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{D79BA052-2AF2-4279-B4A2-23A4643DDBBD}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3D-4F0E-876E-AAB2ECF764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{5E2FA1A1-D6F8-415D-8B23-FC098B06F6B9}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3D-4F0E-876E-AAB2ECF76496}"/>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{5AA4A7E7-49AA-420F-9C15-F368BBC6921D}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23D-4F0E-876E-AAB2ECF7649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{4678E3CC-8CC9-446E-9E72-DB1320E08979}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23D-4F0E-876E-AAB2ECF7649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{C7D8FD83-696A-4EFA-8163-A5635957B927}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23D-4F0E-876E-AAB2ECF7649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{D762C1E9-7FE5-456C-8B58-3A6457BC8DBF}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23D-4F0E-876E-AAB2ECF764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39.200000000000003</c:v>
                </c:pt>
                <c:pt idx="16">
                  <c:v>40</c:v>
                </c:pt>
                <c:pt idx="24">
                  <c:v>40.299999999999997</c:v>
                </c:pt>
                <c:pt idx="32">
                  <c:v>40.9</c:v>
                </c:pt>
              </c:numCache>
            </c:numRef>
          </c:xVal>
          <c:yVal>
            <c:numRef>
              <c:f>公会計指標分析・財政指標組合せ分析表!$BP$51:$DC$51</c:f>
              <c:numCache>
                <c:formatCode>#,##0.0;"▲ "#,##0.0</c:formatCode>
                <c:ptCount val="40"/>
                <c:pt idx="8">
                  <c:v>34.6</c:v>
                </c:pt>
                <c:pt idx="16">
                  <c:v>35.200000000000003</c:v>
                </c:pt>
              </c:numCache>
            </c:numRef>
          </c:yVal>
          <c:smooth val="0"/>
          <c:extLst>
            <c:ext xmlns:c16="http://schemas.microsoft.com/office/drawing/2014/chart" uri="{C3380CC4-5D6E-409C-BE32-E72D297353CC}">
              <c16:uniqueId val="{00000009-F23D-4F0E-876E-AAB2ECF7649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{344878F6-2718-4036-A5BC-EDF2A6B7B220}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23D-4F0E-876E-AAB2ECF7649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{2B3963D5-88BF-4B5C-95C9-EDEAFF53A878}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3D-4F0E-876E-AAB2ECF764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{8B4B2A46-9F53-44DF-BAE9-A7B8FE229B1E}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3D-4F0E-876E-AAB2ECF764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{93F1691A-E618-4F50-AF40-13099A6375A2}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3D-4F0E-876E-AAB2ECF764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{857E44A7-945D-4BB6-8344-5302835716E4}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3D-4F0E-876E-AAB2ECF76496}"/>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{6EEE7530-40BD-4583-94CF-850F8DE1ABC9}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23D-4F0E-876E-AAB2ECF7649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{857CAF13-83EA-422E-B03A-2B809AF3E343}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23D-4F0E-876E-AAB2ECF7649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{DE6C2487-75AA-4960-A36E-584480A3C4D7}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23D-4F0E-876E-AAB2ECF7649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{FD8EDB0D-26D8-43A3-852F-6AE041F42E3F}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23D-4F0E-876E-AAB2ECF764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F23D-4F0E-876E-AAB2ECF76496}"/>
            </c:ext>
          </c:extLst>
        </c:ser>
        <c:dLbls>
          <c:showLegendKey val="0"/>
          <c:showVal val="1"/>
          <c:showCatName val="0"/>
          <c:showSerName val="0"/>
          <c:showPercent val="0"/>
          <c:showBubbleSize val="0"/>
        </c:dLbls>
        <c:axId val="46179840"/>
        <c:axId val="46181760"/>
      </c:scatterChart>
      <c:valAx>
        <c:axId val="46179840"/>
        <c:scaling>
          <c:orientation val="minMax"/>
          <c:max val="61"/>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{1D4D4919-8D1C-4E0F-88AF-34131EE37175}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658-4D68-ABD0-DD6FBD7FDA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{A467A5F1-9EB1-4617-82E0-D135A68F9ACE}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58-4D68-ABD0-DD6FBD7FDA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{DC57D6D2-689E-4587-B04B-622C1AA0A592}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58-4D68-ABD0-DD6FBD7FDA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{27B3F71A-6FA5-4714-904B-D68EC6755931}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58-4D68-ABD0-DD6FBD7FDA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{F88C042E-62A6-4E36-9DF8-CC25B4508779}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58-4D68-ABD0-DD6FBD7FDA42}"/>
                </c:ext>
              </c:extLst>
            </c:dLbl>
            <c:dLbl>
              <c:idx val="8"/>
              <c:layout>
                <c:manualLayout>
                  <c:x val="0"/>
                  <c:y val="1.0860794557461537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{68F49C38-F9F7-4969-BD0F-7DF0DFC97CE6}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658-4D68-ABD0-DD6FBD7FDA42}"/>
                </c:ext>
              </c:extLst>
            </c:dLbl>
            <c:dLbl>
              <c:idx val="16"/>
              <c:layout>
                <c:manualLayout>
                  <c:x val="0"/>
                  <c:y val="-1.086079455746153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{D86E1632-B9D3-4C86-8ABE-A4C4ABCD2EEB}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658-4D68-ABD0-DD6FBD7FDA4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{21EDB696-BC55-49FB-BB6C-3D015ECEA467}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658-4D68-ABD0-DD6FBD7FDA4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{A772F46E-CCF2-4AC0-9B40-F9040040EE70}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658-4D68-ABD0-DD6FBD7FDA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11.6</c:v>
                </c:pt>
                <c:pt idx="16">
                  <c:v>11.5</c:v>
                </c:pt>
                <c:pt idx="24">
                  <c:v>11.6</c:v>
                </c:pt>
                <c:pt idx="32">
                  <c:v>11.8</c:v>
                </c:pt>
              </c:numCache>
            </c:numRef>
          </c:xVal>
          <c:yVal>
            <c:numRef>
              <c:f>公会計指標分析・財政指標組合せ分析表!$BP$73:$DC$73</c:f>
              <c:numCache>
                <c:formatCode>#,##0.0;"▲ "#,##0.0</c:formatCode>
                <c:ptCount val="40"/>
                <c:pt idx="0">
                  <c:v>29.3</c:v>
                </c:pt>
                <c:pt idx="8">
                  <c:v>34.6</c:v>
                </c:pt>
                <c:pt idx="16">
                  <c:v>35.200000000000003</c:v>
                </c:pt>
              </c:numCache>
            </c:numRef>
          </c:yVal>
          <c:smooth val="0"/>
          <c:extLst>
            <c:ext xmlns:c16="http://schemas.microsoft.com/office/drawing/2014/chart" uri="{C3380CC4-5D6E-409C-BE32-E72D297353CC}">
              <c16:uniqueId val="{00000009-5658-4D68-ABD0-DD6FBD7FDA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{BBF020B6-DEEB-4E6B-A3C8-63B332587481}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658-4D68-ABD0-DD6FBD7FDA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{9FF0E412-8793-4B04-8A98-8794D1B80564}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58-4D68-ABD0-DD6FBD7FDA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{18102C65-4324-4DD4-AE97-EF1238A3BCEC}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58-4D68-ABD0-DD6FBD7FDA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{78281907-7900-40F5-AA5E-96D92864A2BF}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58-4D68-ABD0-DD6FBD7FDA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{6042D401-4990-4B73-BAAF-E8B0CFC3C08A}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58-4D68-ABD0-DD6FBD7FDA4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{2441951C-1829-4AAE-BFD8-27A67660E3C6}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658-4D68-ABD0-DD6FBD7FDA42}"/>
                </c:ext>
              </c:extLst>
            </c:dLbl>
            <c:dLbl>
              <c:idx val="16"/>
              <c:layout>
                <c:manualLayout>
                  <c:x val="-4.51603551539712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{124AB47A-A1B1-4F01-98FB-B1F740DC9BA6}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658-4D68-ABD0-DD6FBD7FDA42}"/>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{E72E3ADA-94A3-4622-9062-99ACFCDD2D94}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658-4D68-ABD0-DD6FBD7FDA4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{D68189BF-899A-43FB-B6E9-F74B53AC803C}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658-4D68-ABD0-DD6FBD7FDA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5658-4D68-ABD0-DD6FBD7FDA42}"/>
            </c:ext>
          </c:extLst>
        </c:ser>
        <c:dLbls>
          <c:showLegendKey val="0"/>
          <c:showVal val="1"/>
          <c:showCatName val="0"/>
          <c:showSerName val="0"/>
          <c:showPercent val="0"/>
          <c:showBubbleSize val="0"/>
        </c:dLbls>
        <c:axId val="84219776"/>
        <c:axId val="84234240"/>
      </c:scatterChart>
      <c:valAx>
        <c:axId val="84219776"/>
        <c:scaling>
          <c:orientation val="minMax"/>
          <c:max val="12.6"/>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元利償還金は、合併特例債を活用した事業の推進、臨時財政対策債の発行等により、年々増加している。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一方、組合等が起こした地方債の元利償還金に対する負担金等については、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一部事務組合負担金において、建設費償還分が減となったことにより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減少したため、元利償還金等全体では減少となった。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算入公債費等については、合併特例債及び臨時財政対策債の元利償還金、住宅使用料等の伸びに伴い増加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しており、結果、元利償還金等が減少し、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今後も起債事業を行う計画があるが、交付税措置のある事業を原則とし、また新たな債務負担行為についても慎重な実施に努め、比率の改善に努める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将来負担額のうち、一般会計等に係る地方債残高については、合併特例債や臨時財政対策債の発行に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よる増加傾向が続いていたが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年度については新規借入の減少等に伴い、減少となった。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債務負担行為に基づく支出予定額が、新規事業に係る債務負担行為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に伴い増となったため、将来負担額全体では増加となった。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の増により増加となっており、充当可能財源等が将来負担額を上回っている。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新規事業に係る債務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負担行為に基づく支出予定額の増加等が見込まれるため、引き続き行政の効率化を進めながら財政の健全化を図る。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佐賀県みやき町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合併特例債償還財源としての交付税措置対象外相当額の繰入額と財政計画に基づく積立額の差額により減債基金が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109,349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千円の減、教育施設整備事業の財源としての繰入により教育施設整備基金が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99,078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千円の減等となった一方、ふるさと寄附金の増収に伴う積立額の増によりふるさと寄附金基金が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3,456,512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千円の大幅な増となったこと等により、基金全体で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3,036,207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減債基金については、合併特例債償還額のうち交付税措置対象外相当額の繰入と財政計画に基づく積立を今後も継続し、償還財源の確保に努めていく。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地域優良賃貸住宅整備基金については、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住宅使用料等の剰余金積立を今後も継続し、将来予想される大規模改修等に備えていく。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・ふるさと寄附金基金：本町のまちづくりに賛同あるいは貢献したいという人々の想いのもとに贈られた寄附金について、町長が指定した事業のうち、寄付者が選択</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した事業、寄付者が事業の選択を町長に委ねた場合はそのいずれかの事業及び基金の目的を達成するために必要な経費の財源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・合併振興基金：本町の新町建設計画に定められた事業に要する経費の財源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・地域福祉基金：地域における保健福祉活動の推進を図り、活力ある豊かな長寿社会の形成に寄与するための事業に要する経費の財源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・グリーンパーク推進整備事業基金：佐賀東部グリーンパーク構想に基づき、町内の地域振興及び生活環境整備等を促進するために、環境、教育、福祉、産業を柱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とするグリーンパーク推進整備事業に要する経費の財源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定住総合対策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定住総合対策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事業に要する経費の財源</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・ふるさと寄附金基金：ふるさと寄附金事業に関する事務費、返礼品費及び充当事業の財源として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13,178,823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千円の繰入を行った一方で、寄附金及び利息の積立を</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16,635,335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千円行ったことに伴い、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3,456,512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千円の大幅な増となった。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・合併振興基金：利息の積立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千円行ったことにより、同額の増となった。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・地域福祉基金：果実運用型基金のため、増減なし。</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・グリーンパーク推進整備基金：利息の積立を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千円行ったことにより、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公債費等の財源として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8,699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千円の繰入れを行ったことにより、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8,489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定住総合対策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土地売払収入等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の積立を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24,438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千円行った一方で、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定住総合対策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事業の財源として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15,037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千円の繰入を行ったことにより、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9,401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・ふるさと寄附金基金：従前と同様に、寄附金及び利息の積立、事務費、返礼品費及び使途に該当する事業の財源として繰入を行う。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・合併振興基金：新町建設計画に定められた合併特例債事業により建設した施設の大規模改修等が今後見込まれるため、その財源として残高の維持に努める。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・グリーンパーク推進整備基金：従前と同様に、利息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の積立、使途に該当する事業及び公債費の財源として繰入を行う。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定住総合対策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基金：従前と同様に、利息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の積立、使途に該当する事業の財源として繰入を行う。</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年度内収支調整額として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997,628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千円の繰入を行った一方で、決算剰余金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相当額、利息額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728,217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千円の積立を行ったことに伴い、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269,411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普通交付税の一本算定への移行に伴い一般財源の減少が見込まれるため、基金繰入に頼ることなく安定した財政運営ができるよう更なる行政改革を進めるとともに、災害等の不測の事態に備え、基金残高については財政標準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％の範囲内での維持に努めたい。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財政計画に基づく積立を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千円行った一方で、合併特例債償還財源としての交付税措置対象外相当額の繰入を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242,349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千円行ったことに伴い、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109,349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地方債償還については、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年度にピークを迎え、その後段階的に減少していく見込である。今後も合併特例債償還額のうち交付税措置対象外相当額の繰入と財政計画に基づく積立を今後も継続し、償還財源の確保に努めていく。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25,548
25,402
51.92
43,977,191
41,522,574
2,357,967
7,290,452
16,875,471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年度の有形固定資産減価償却率は、類似団体と比較すると</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ポイント下回っている。これは、平成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年度の公民館建替え、</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年度の児童館開設</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年度のみやき町庁舎建替え</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要因として挙げられ、</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年度にメディカルコミュニティセンターが開</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設予定となっており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、この傾向は続くと見込まれる。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月に公共施設等管理計画、</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に個別計画を策</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定</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496</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億円と推計される全公共施設の</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更新</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費用に</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ついて、計画との整合性を図りつつ、施設の維持・修繕・統廃合等に</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取り組む。</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0" name="直線コネクタ 69"/>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1"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2" name="直線コネクタ 71"/>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3"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4" name="直線コネクタ 73"/>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5" name="有形固定資産減価償却率平均値テキスト"/>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6" name="フローチャート: 判断 75"/>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7" name="フローチャート: 判断 76"/>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8" name="フローチャート: 判断 77"/>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9" name="フローチャート: 判断 78"/>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124188</xdr:rowOff>
    </xdr:from>
    <xdr:to>
      <xdr:col>23</xdr:col>
      <xdr:colOff>136525</xdr:colOff>
      <xdr:row>35</xdr:row>
      <xdr:rowOff>54338</xdr:rowOff>
    </xdr:to>
    <xdr:sp macro="" textlink="">
      <xdr:nvSpPr>
        <xdr:cNvPr id="85" name="楕円 84"/>
        <xdr:cNvSpPr/>
      </xdr:nvSpPr>
      <xdr:spPr>
        <a:xfrm>
          <a:off x="4711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39115</xdr:rowOff>
    </xdr:from>
    <xdr:ext cx="405111" cy="259045"/>
    <xdr:sp macro="" textlink="">
      <xdr:nvSpPr>
        <xdr:cNvPr id="86" name="有形固定資産減価償却率該当値テキスト"/>
        <xdr:cNvSpPr txBox="1"/>
      </xdr:nvSpPr>
      <xdr:spPr>
        <a:xfrm>
          <a:off x="4813300" y="663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142694</xdr:rowOff>
    </xdr:from>
    <xdr:to>
      <xdr:col>19</xdr:col>
      <xdr:colOff>187325</xdr:colOff>
      <xdr:row>35</xdr:row>
      <xdr:rowOff>72844</xdr:rowOff>
    </xdr:to>
    <xdr:sp macro="" textlink="">
      <xdr:nvSpPr>
        <xdr:cNvPr id="87" name="楕円 86"/>
        <xdr:cNvSpPr/>
      </xdr:nvSpPr>
      <xdr:spPr>
        <a:xfrm>
          <a:off x="4000500" y="67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3538</xdr:rowOff>
    </xdr:from>
    <xdr:to>
      <xdr:col>23</xdr:col>
      <xdr:colOff>85725</xdr:colOff>
      <xdr:row>35</xdr:row>
      <xdr:rowOff>22044</xdr:rowOff>
    </xdr:to>
    <xdr:cxnSp macro="">
      <xdr:nvCxnSpPr>
        <xdr:cNvPr id="88" name="直線コネクタ 87"/>
        <xdr:cNvCxnSpPr/>
      </xdr:nvCxnSpPr>
      <xdr:spPr>
        <a:xfrm flipV="1">
          <a:off x="4051300" y="6775813"/>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151947</xdr:rowOff>
    </xdr:from>
    <xdr:to>
      <xdr:col>15</xdr:col>
      <xdr:colOff>187325</xdr:colOff>
      <xdr:row>35</xdr:row>
      <xdr:rowOff>82097</xdr:rowOff>
    </xdr:to>
    <xdr:sp macro="" textlink="">
      <xdr:nvSpPr>
        <xdr:cNvPr id="89" name="楕円 88"/>
        <xdr:cNvSpPr/>
      </xdr:nvSpPr>
      <xdr:spPr>
        <a:xfrm>
          <a:off x="323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35</xdr:row>
      <xdr:rowOff>22044</xdr:rowOff>
    </xdr:from>
    <xdr:to>
      <xdr:col>19</xdr:col>
      <xdr:colOff>136525</xdr:colOff>
      <xdr:row>35</xdr:row>
      <xdr:rowOff>31297</xdr:rowOff>
    </xdr:to>
    <xdr:cxnSp macro="">
      <xdr:nvCxnSpPr>
        <xdr:cNvPr id="90" name="直線コネクタ 89"/>
        <xdr:cNvCxnSpPr/>
      </xdr:nvCxnSpPr>
      <xdr:spPr>
        <a:xfrm flipV="1">
          <a:off x="3289300" y="6794319"/>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35</xdr:row>
      <xdr:rowOff>5171</xdr:rowOff>
    </xdr:from>
    <xdr:to>
      <xdr:col>11</xdr:col>
      <xdr:colOff>187325</xdr:colOff>
      <xdr:row>35</xdr:row>
      <xdr:rowOff>106771</xdr:rowOff>
    </xdr:to>
    <xdr:sp macro="" textlink="">
      <xdr:nvSpPr>
        <xdr:cNvPr id="91" name="楕円 90"/>
        <xdr:cNvSpPr/>
      </xdr:nvSpPr>
      <xdr:spPr>
        <a:xfrm>
          <a:off x="2476500" y="67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35</xdr:row>
      <xdr:rowOff>31297</xdr:rowOff>
    </xdr:from>
    <xdr:to>
      <xdr:col>15</xdr:col>
      <xdr:colOff>136525</xdr:colOff>
      <xdr:row>35</xdr:row>
      <xdr:rowOff>55971</xdr:rowOff>
    </xdr:to>
    <xdr:cxnSp macro="">
      <xdr:nvCxnSpPr>
        <xdr:cNvPr id="92" name="直線コネクタ 91"/>
        <xdr:cNvCxnSpPr/>
      </xdr:nvCxnSpPr>
      <xdr:spPr>
        <a:xfrm flipV="1">
          <a:off x="2527300" y="680357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3"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4" name="n_2ave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5"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63971</xdr:rowOff>
    </xdr:from>
    <xdr:ext cx="405111" cy="259045"/>
    <xdr:sp macro="" textlink="">
      <xdr:nvSpPr>
        <xdr:cNvPr id="96" name="n_1mainValue有形固定資産減価償却率"/>
        <xdr:cNvSpPr txBox="1"/>
      </xdr:nvSpPr>
      <xdr:spPr>
        <a:xfrm>
          <a:off x="3836044" y="683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73224</xdr:rowOff>
    </xdr:from>
    <xdr:ext cx="405111" cy="259045"/>
    <xdr:sp macro="" textlink="">
      <xdr:nvSpPr>
        <xdr:cNvPr id="97" name="n_2mainValue有形固定資産減価償却率"/>
        <xdr:cNvSpPr txBox="1"/>
      </xdr:nvSpPr>
      <xdr:spPr>
        <a:xfrm>
          <a:off x="308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97898</xdr:rowOff>
    </xdr:from>
    <xdr:ext cx="405111" cy="259045"/>
    <xdr:sp macro="" textlink="">
      <xdr:nvSpPr>
        <xdr:cNvPr id="98" name="n_3mainValue有形固定資産減価償却率"/>
        <xdr:cNvSpPr txBox="1"/>
      </xdr:nvSpPr>
      <xdr:spPr>
        <a:xfrm>
          <a:off x="2324744" y="6870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年度の債務</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償還比率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532.2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となり、類似団体内平均と比較すると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59.5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ポイント下回っている。今後、合併特例債の発行可能額も残り少なくなるため、地方債の新規発行を抑制し、将来負担の減少を図るとともに、健全な財政運営による業務活動収支の改善に努める。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4" name="直線コネクタ 113"/>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5" name="テキスト ボックス 114"/>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6" name="直線コネクタ 115"/>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7" name="テキスト ボックス 116"/>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8" name="直線コネクタ 117"/>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9" name="テキスト ボックス 118"/>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0" name="直線コネクタ 119"/>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1" name="テキスト ボックス 120"/>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5" name="直線コネクタ 124"/>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6"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7" name="直線コネクタ 126"/>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8"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9" name="直線コネクタ 128"/>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0"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1" name="フローチャート: 判断 130"/>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2" name="フローチャート: 判断 131"/>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83317</xdr:rowOff>
    </xdr:from>
    <xdr:to>
      <xdr:col>76</xdr:col>
      <xdr:colOff>73025</xdr:colOff>
      <xdr:row>32</xdr:row>
      <xdr:rowOff>13467</xdr:rowOff>
    </xdr:to>
    <xdr:sp macro="" textlink="">
      <xdr:nvSpPr>
        <xdr:cNvPr id="138" name="楕円 137"/>
        <xdr:cNvSpPr/>
      </xdr:nvSpPr>
      <xdr:spPr>
        <a:xfrm>
          <a:off x="14744700" y="61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61744</xdr:rowOff>
    </xdr:from>
    <xdr:ext cx="469744" cy="259045"/>
    <xdr:sp macro="" textlink="">
      <xdr:nvSpPr>
        <xdr:cNvPr id="139" name="債務償還比率該当値テキスト"/>
        <xdr:cNvSpPr txBox="1"/>
      </xdr:nvSpPr>
      <xdr:spPr>
        <a:xfrm>
          <a:off x="14846300" y="614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52746</xdr:rowOff>
    </xdr:from>
    <xdr:to>
      <xdr:col>72</xdr:col>
      <xdr:colOff>123825</xdr:colOff>
      <xdr:row>31</xdr:row>
      <xdr:rowOff>154346</xdr:rowOff>
    </xdr:to>
    <xdr:sp macro="" textlink="">
      <xdr:nvSpPr>
        <xdr:cNvPr id="140" name="楕円 139"/>
        <xdr:cNvSpPr/>
      </xdr:nvSpPr>
      <xdr:spPr>
        <a:xfrm>
          <a:off x="14033500" y="613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103546</xdr:rowOff>
    </xdr:from>
    <xdr:to>
      <xdr:col>76</xdr:col>
      <xdr:colOff>22225</xdr:colOff>
      <xdr:row>31</xdr:row>
      <xdr:rowOff>134117</xdr:rowOff>
    </xdr:to>
    <xdr:cxnSp macro="">
      <xdr:nvCxnSpPr>
        <xdr:cNvPr id="141" name="直線コネクタ 140"/>
        <xdr:cNvCxnSpPr/>
      </xdr:nvCxnSpPr>
      <xdr:spPr>
        <a:xfrm>
          <a:off x="14084300" y="6190021"/>
          <a:ext cx="711200" cy="3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2"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145473</xdr:rowOff>
    </xdr:from>
    <xdr:ext cx="469744" cy="259045"/>
    <xdr:sp macro="" textlink="">
      <xdr:nvSpPr>
        <xdr:cNvPr id="143" name="n_1mainValue債務償還比率"/>
        <xdr:cNvSpPr txBox="1"/>
      </xdr:nvSpPr>
      <xdr:spPr>
        <a:xfrm>
          <a:off x="13836727" y="623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25,548
25,402
51.92
43,977,191
41,522,574
2,357,967
7,290,452
16,875,471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29210</xdr:rowOff>
    </xdr:from>
    <xdr:to>
      <xdr:col>24</xdr:col>
      <xdr:colOff>114300</xdr:colOff>
      <xdr:row>41</xdr:row>
      <xdr:rowOff>130810</xdr:rowOff>
    </xdr:to>
    <xdr:sp macro="" textlink="">
      <xdr:nvSpPr>
        <xdr:cNvPr id="71" name="楕円 70"/>
        <xdr:cNvSpPr/>
      </xdr:nvSpPr>
      <xdr:spPr>
        <a:xfrm>
          <a:off x="4584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115587</xdr:rowOff>
    </xdr:from>
    <xdr:ext cx="405111" cy="259045"/>
    <xdr:sp macro="" textlink="">
      <xdr:nvSpPr>
        <xdr:cNvPr id="72" name="【道路】&#10;有形固定資産減価償却率該当値テキスト"/>
        <xdr:cNvSpPr txBox="1"/>
      </xdr:nvSpPr>
      <xdr:spPr>
        <a:xfrm>
          <a:off x="4673600" y="697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69215</xdr:rowOff>
    </xdr:from>
    <xdr:to>
      <xdr:col>20</xdr:col>
      <xdr:colOff>38100</xdr:colOff>
      <xdr:row>41</xdr:row>
      <xdr:rowOff>170815</xdr:rowOff>
    </xdr:to>
    <xdr:sp macro="" textlink="">
      <xdr:nvSpPr>
        <xdr:cNvPr id="73" name="楕円 72"/>
        <xdr:cNvSpPr/>
      </xdr:nvSpPr>
      <xdr:spPr>
        <a:xfrm>
          <a:off x="3746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80010</xdr:rowOff>
    </xdr:from>
    <xdr:to>
      <xdr:col>24</xdr:col>
      <xdr:colOff>63500</xdr:colOff>
      <xdr:row>41</xdr:row>
      <xdr:rowOff>120015</xdr:rowOff>
    </xdr:to>
    <xdr:cxnSp macro="">
      <xdr:nvCxnSpPr>
        <xdr:cNvPr id="74" name="直線コネクタ 73"/>
        <xdr:cNvCxnSpPr/>
      </xdr:nvCxnSpPr>
      <xdr:spPr>
        <a:xfrm flipV="1">
          <a:off x="3797300" y="71094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111125</xdr:rowOff>
    </xdr:from>
    <xdr:to>
      <xdr:col>15</xdr:col>
      <xdr:colOff>101600</xdr:colOff>
      <xdr:row>42</xdr:row>
      <xdr:rowOff>41275</xdr:rowOff>
    </xdr:to>
    <xdr:sp macro="" textlink="">
      <xdr:nvSpPr>
        <xdr:cNvPr id="75" name="楕円 74"/>
        <xdr:cNvSpPr/>
      </xdr:nvSpPr>
      <xdr:spPr>
        <a:xfrm>
          <a:off x="2857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120015</xdr:rowOff>
    </xdr:from>
    <xdr:to>
      <xdr:col>19</xdr:col>
      <xdr:colOff>177800</xdr:colOff>
      <xdr:row>41</xdr:row>
      <xdr:rowOff>161925</xdr:rowOff>
    </xdr:to>
    <xdr:cxnSp macro="">
      <xdr:nvCxnSpPr>
        <xdr:cNvPr id="76" name="直線コネクタ 75"/>
        <xdr:cNvCxnSpPr/>
      </xdr:nvCxnSpPr>
      <xdr:spPr>
        <a:xfrm flipV="1">
          <a:off x="2908300" y="71494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124460</xdr:rowOff>
    </xdr:from>
    <xdr:to>
      <xdr:col>10</xdr:col>
      <xdr:colOff>165100</xdr:colOff>
      <xdr:row>42</xdr:row>
      <xdr:rowOff>54610</xdr:rowOff>
    </xdr:to>
    <xdr:sp macro="" textlink="">
      <xdr:nvSpPr>
        <xdr:cNvPr id="77" name="楕円 76"/>
        <xdr:cNvSpPr/>
      </xdr:nvSpPr>
      <xdr:spPr>
        <a:xfrm>
          <a:off x="1968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161925</xdr:rowOff>
    </xdr:from>
    <xdr:to>
      <xdr:col>15</xdr:col>
      <xdr:colOff>50800</xdr:colOff>
      <xdr:row>42</xdr:row>
      <xdr:rowOff>3810</xdr:rowOff>
    </xdr:to>
    <xdr:cxnSp macro="">
      <xdr:nvCxnSpPr>
        <xdr:cNvPr id="78" name="直線コネクタ 77"/>
        <xdr:cNvCxnSpPr/>
      </xdr:nvCxnSpPr>
      <xdr:spPr>
        <a:xfrm flipV="1">
          <a:off x="2019300" y="71913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161942</xdr:rowOff>
    </xdr:from>
    <xdr:ext cx="405111" cy="259045"/>
    <xdr:sp macro="" textlink="">
      <xdr:nvSpPr>
        <xdr:cNvPr id="82" name="n_1mainValue【道路】&#10;有形固定資産減価償却率"/>
        <xdr:cNvSpPr txBox="1"/>
      </xdr:nvSpPr>
      <xdr:spPr>
        <a:xfrm>
          <a:off x="35820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32402</xdr:rowOff>
    </xdr:from>
    <xdr:ext cx="405111" cy="259045"/>
    <xdr:sp macro="" textlink="">
      <xdr:nvSpPr>
        <xdr:cNvPr id="83" name="n_2mainValue【道路】&#10;有形固定資産減価償却率"/>
        <xdr:cNvSpPr txBox="1"/>
      </xdr:nvSpPr>
      <xdr:spPr>
        <a:xfrm>
          <a:off x="2705744"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45737</xdr:rowOff>
    </xdr:from>
    <xdr:ext cx="405111" cy="259045"/>
    <xdr:sp macro="" textlink="">
      <xdr:nvSpPr>
        <xdr:cNvPr id="84" name="n_3mainValue【道路】&#10;有形固定資産減価償却率"/>
        <xdr:cNvSpPr txBox="1"/>
      </xdr:nvSpPr>
      <xdr:spPr>
        <a:xfrm>
          <a:off x="1816744"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97784</xdr:rowOff>
    </xdr:from>
    <xdr:to>
      <xdr:col>54</xdr:col>
      <xdr:colOff>189865</xdr:colOff>
      <xdr:row>42</xdr:row>
      <xdr:rowOff>36995</xdr:rowOff>
    </xdr:to>
    <xdr:cxnSp macro="">
      <xdr:nvCxnSpPr>
        <xdr:cNvPr id="108" name="直線コネクタ 107"/>
        <xdr:cNvCxnSpPr/>
      </xdr:nvCxnSpPr>
      <xdr:spPr>
        <a:xfrm flipV="1">
          <a:off x="10476865" y="6612884"/>
          <a:ext cx="0" cy="625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40822</xdr:rowOff>
    </xdr:from>
    <xdr:ext cx="469744" cy="259045"/>
    <xdr:sp macro="" textlink="">
      <xdr:nvSpPr>
        <xdr:cNvPr id="109" name="【道路】&#10;一人当たり延長最小値テキスト"/>
        <xdr:cNvSpPr txBox="1"/>
      </xdr:nvSpPr>
      <xdr:spPr>
        <a:xfrm>
          <a:off x="10515600" y="724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36995</xdr:rowOff>
    </xdr:from>
    <xdr:to>
      <xdr:col>55</xdr:col>
      <xdr:colOff>88900</xdr:colOff>
      <xdr:row>42</xdr:row>
      <xdr:rowOff>36995</xdr:rowOff>
    </xdr:to>
    <xdr:cxnSp macro="">
      <xdr:nvCxnSpPr>
        <xdr:cNvPr id="110" name="直線コネクタ 109"/>
        <xdr:cNvCxnSpPr/>
      </xdr:nvCxnSpPr>
      <xdr:spPr>
        <a:xfrm>
          <a:off x="10388600" y="723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44461</xdr:rowOff>
    </xdr:from>
    <xdr:ext cx="534377" cy="259045"/>
    <xdr:sp macro="" textlink="">
      <xdr:nvSpPr>
        <xdr:cNvPr id="111" name="【道路】&#10;一人当たり延長最大値テキスト"/>
        <xdr:cNvSpPr txBox="1"/>
      </xdr:nvSpPr>
      <xdr:spPr>
        <a:xfrm>
          <a:off x="10515600" y="63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97784</xdr:rowOff>
    </xdr:from>
    <xdr:to>
      <xdr:col>55</xdr:col>
      <xdr:colOff>88900</xdr:colOff>
      <xdr:row>38</xdr:row>
      <xdr:rowOff>97784</xdr:rowOff>
    </xdr:to>
    <xdr:cxnSp macro="">
      <xdr:nvCxnSpPr>
        <xdr:cNvPr id="112" name="直線コネクタ 111"/>
        <xdr:cNvCxnSpPr/>
      </xdr:nvCxnSpPr>
      <xdr:spPr>
        <a:xfrm>
          <a:off x="10388600" y="661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134072</xdr:rowOff>
    </xdr:from>
    <xdr:ext cx="469744" cy="259045"/>
    <xdr:sp macro="" textlink="">
      <xdr:nvSpPr>
        <xdr:cNvPr id="113" name="【道路】&#10;一人当たり延長平均値テキスト"/>
        <xdr:cNvSpPr txBox="1"/>
      </xdr:nvSpPr>
      <xdr:spPr>
        <a:xfrm>
          <a:off x="10515600" y="699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155645</xdr:rowOff>
    </xdr:from>
    <xdr:to>
      <xdr:col>55</xdr:col>
      <xdr:colOff>50800</xdr:colOff>
      <xdr:row>41</xdr:row>
      <xdr:rowOff>85795</xdr:rowOff>
    </xdr:to>
    <xdr:sp macro="" textlink="">
      <xdr:nvSpPr>
        <xdr:cNvPr id="114" name="フローチャート: 判断 113"/>
        <xdr:cNvSpPr/>
      </xdr:nvSpPr>
      <xdr:spPr>
        <a:xfrm>
          <a:off x="10426700" y="701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155493</xdr:rowOff>
    </xdr:from>
    <xdr:to>
      <xdr:col>50</xdr:col>
      <xdr:colOff>165100</xdr:colOff>
      <xdr:row>41</xdr:row>
      <xdr:rowOff>85643</xdr:rowOff>
    </xdr:to>
    <xdr:sp macro="" textlink="">
      <xdr:nvSpPr>
        <xdr:cNvPr id="115" name="フローチャート: 判断 114"/>
        <xdr:cNvSpPr/>
      </xdr:nvSpPr>
      <xdr:spPr>
        <a:xfrm>
          <a:off x="9588500" y="70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141053</xdr:rowOff>
    </xdr:from>
    <xdr:to>
      <xdr:col>46</xdr:col>
      <xdr:colOff>38100</xdr:colOff>
      <xdr:row>41</xdr:row>
      <xdr:rowOff>71203</xdr:rowOff>
    </xdr:to>
    <xdr:sp macro="" textlink="">
      <xdr:nvSpPr>
        <xdr:cNvPr id="116" name="フローチャート: 判断 115"/>
        <xdr:cNvSpPr/>
      </xdr:nvSpPr>
      <xdr:spPr>
        <a:xfrm>
          <a:off x="8699500" y="69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149301</xdr:rowOff>
    </xdr:from>
    <xdr:to>
      <xdr:col>41</xdr:col>
      <xdr:colOff>101600</xdr:colOff>
      <xdr:row>41</xdr:row>
      <xdr:rowOff>79451</xdr:rowOff>
    </xdr:to>
    <xdr:sp macro="" textlink="">
      <xdr:nvSpPr>
        <xdr:cNvPr id="117" name="フローチャート: 判断 116"/>
        <xdr:cNvSpPr/>
      </xdr:nvSpPr>
      <xdr:spPr>
        <a:xfrm>
          <a:off x="7810500" y="700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38488</xdr:rowOff>
    </xdr:from>
    <xdr:to>
      <xdr:col>55</xdr:col>
      <xdr:colOff>50800</xdr:colOff>
      <xdr:row>40</xdr:row>
      <xdr:rowOff>140088</xdr:rowOff>
    </xdr:to>
    <xdr:sp macro="" textlink="">
      <xdr:nvSpPr>
        <xdr:cNvPr id="123" name="楕円 122"/>
        <xdr:cNvSpPr/>
      </xdr:nvSpPr>
      <xdr:spPr>
        <a:xfrm>
          <a:off x="10426700" y="68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61365</xdr:rowOff>
    </xdr:from>
    <xdr:ext cx="534377" cy="259045"/>
    <xdr:sp macro="" textlink="">
      <xdr:nvSpPr>
        <xdr:cNvPr id="124" name="【道路】&#10;一人当たり延長該当値テキスト"/>
        <xdr:cNvSpPr txBox="1"/>
      </xdr:nvSpPr>
      <xdr:spPr>
        <a:xfrm>
          <a:off x="10515600" y="674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37611</xdr:rowOff>
    </xdr:from>
    <xdr:to>
      <xdr:col>50</xdr:col>
      <xdr:colOff>165100</xdr:colOff>
      <xdr:row>40</xdr:row>
      <xdr:rowOff>139211</xdr:rowOff>
    </xdr:to>
    <xdr:sp macro="" textlink="">
      <xdr:nvSpPr>
        <xdr:cNvPr id="125" name="楕円 124"/>
        <xdr:cNvSpPr/>
      </xdr:nvSpPr>
      <xdr:spPr>
        <a:xfrm>
          <a:off x="9588500" y="68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88411</xdr:rowOff>
    </xdr:from>
    <xdr:to>
      <xdr:col>55</xdr:col>
      <xdr:colOff>0</xdr:colOff>
      <xdr:row>40</xdr:row>
      <xdr:rowOff>89288</xdr:rowOff>
    </xdr:to>
    <xdr:cxnSp macro="">
      <xdr:nvCxnSpPr>
        <xdr:cNvPr id="126" name="直線コネクタ 125"/>
        <xdr:cNvCxnSpPr/>
      </xdr:nvCxnSpPr>
      <xdr:spPr>
        <a:xfrm>
          <a:off x="9639300" y="6946411"/>
          <a:ext cx="8382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76530</xdr:rowOff>
    </xdr:from>
    <xdr:to>
      <xdr:col>46</xdr:col>
      <xdr:colOff>38100</xdr:colOff>
      <xdr:row>41</xdr:row>
      <xdr:rowOff>6680</xdr:rowOff>
    </xdr:to>
    <xdr:sp macro="" textlink="">
      <xdr:nvSpPr>
        <xdr:cNvPr id="127" name="楕円 126"/>
        <xdr:cNvSpPr/>
      </xdr:nvSpPr>
      <xdr:spPr>
        <a:xfrm>
          <a:off x="8699500" y="69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88411</xdr:rowOff>
    </xdr:from>
    <xdr:to>
      <xdr:col>50</xdr:col>
      <xdr:colOff>114300</xdr:colOff>
      <xdr:row>40</xdr:row>
      <xdr:rowOff>127330</xdr:rowOff>
    </xdr:to>
    <xdr:cxnSp macro="">
      <xdr:nvCxnSpPr>
        <xdr:cNvPr id="128" name="直線コネクタ 127"/>
        <xdr:cNvCxnSpPr/>
      </xdr:nvCxnSpPr>
      <xdr:spPr>
        <a:xfrm flipV="1">
          <a:off x="8750300" y="6946411"/>
          <a:ext cx="8890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81998</xdr:rowOff>
    </xdr:from>
    <xdr:to>
      <xdr:col>41</xdr:col>
      <xdr:colOff>101600</xdr:colOff>
      <xdr:row>35</xdr:row>
      <xdr:rowOff>12148</xdr:rowOff>
    </xdr:to>
    <xdr:sp macro="" textlink="">
      <xdr:nvSpPr>
        <xdr:cNvPr id="129" name="楕円 128"/>
        <xdr:cNvSpPr/>
      </xdr:nvSpPr>
      <xdr:spPr>
        <a:xfrm>
          <a:off x="7810500" y="59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132798</xdr:rowOff>
    </xdr:from>
    <xdr:to>
      <xdr:col>45</xdr:col>
      <xdr:colOff>177800</xdr:colOff>
      <xdr:row>40</xdr:row>
      <xdr:rowOff>127330</xdr:rowOff>
    </xdr:to>
    <xdr:cxnSp macro="">
      <xdr:nvCxnSpPr>
        <xdr:cNvPr id="130" name="直線コネクタ 129"/>
        <xdr:cNvCxnSpPr/>
      </xdr:nvCxnSpPr>
      <xdr:spPr>
        <a:xfrm>
          <a:off x="7861300" y="5962098"/>
          <a:ext cx="889000" cy="102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76770</xdr:rowOff>
    </xdr:from>
    <xdr:ext cx="469744" cy="259045"/>
    <xdr:sp macro="" textlink="">
      <xdr:nvSpPr>
        <xdr:cNvPr id="131" name="n_1aveValue【道路】&#10;一人当たり延長"/>
        <xdr:cNvSpPr txBox="1"/>
      </xdr:nvSpPr>
      <xdr:spPr>
        <a:xfrm>
          <a:off x="9391727" y="710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62330</xdr:rowOff>
    </xdr:from>
    <xdr:ext cx="469744" cy="259045"/>
    <xdr:sp macro="" textlink="">
      <xdr:nvSpPr>
        <xdr:cNvPr id="132" name="n_2aveValue【道路】&#10;一人当たり延長"/>
        <xdr:cNvSpPr txBox="1"/>
      </xdr:nvSpPr>
      <xdr:spPr>
        <a:xfrm>
          <a:off x="8515427" y="709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70578</xdr:rowOff>
    </xdr:from>
    <xdr:ext cx="469744" cy="259045"/>
    <xdr:sp macro="" textlink="">
      <xdr:nvSpPr>
        <xdr:cNvPr id="133" name="n_3aveValue【道路】&#10;一人当たり延長"/>
        <xdr:cNvSpPr txBox="1"/>
      </xdr:nvSpPr>
      <xdr:spPr>
        <a:xfrm>
          <a:off x="7626427" y="71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155738</xdr:rowOff>
    </xdr:from>
    <xdr:ext cx="534377" cy="259045"/>
    <xdr:sp macro="" textlink="">
      <xdr:nvSpPr>
        <xdr:cNvPr id="134" name="n_1mainValue【道路】&#10;一人当たり延長"/>
        <xdr:cNvSpPr txBox="1"/>
      </xdr:nvSpPr>
      <xdr:spPr>
        <a:xfrm>
          <a:off x="9359411" y="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23207</xdr:rowOff>
    </xdr:from>
    <xdr:ext cx="534377" cy="259045"/>
    <xdr:sp macro="" textlink="">
      <xdr:nvSpPr>
        <xdr:cNvPr id="135" name="n_2mainValue【道路】&#10;一人当たり延長"/>
        <xdr:cNvSpPr txBox="1"/>
      </xdr:nvSpPr>
      <xdr:spPr>
        <a:xfrm>
          <a:off x="8483111" y="67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28675</xdr:rowOff>
    </xdr:from>
    <xdr:ext cx="534377" cy="259045"/>
    <xdr:sp macro="" textlink="">
      <xdr:nvSpPr>
        <xdr:cNvPr id="136" name="n_3mainValue【道路】&#10;一人当たり延長"/>
        <xdr:cNvSpPr txBox="1"/>
      </xdr:nvSpPr>
      <xdr:spPr>
        <a:xfrm>
          <a:off x="7594111" y="568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2" name="直線コネクタ 161"/>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3"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4" name="直線コネクタ 163"/>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7"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8" name="フローチャート: 判断 167"/>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9" name="フローチャート: 判断 168"/>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70" name="フローチャート: 判断 169"/>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71" name="フローチャート: 判断 170"/>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77" name="楕円 176"/>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132097</xdr:rowOff>
    </xdr:from>
    <xdr:ext cx="405111" cy="259045"/>
    <xdr:sp macro="" textlink="">
      <xdr:nvSpPr>
        <xdr:cNvPr id="178" name="【橋りょう・トンネル】&#10;有形固定資産減価償却率該当値テキスト"/>
        <xdr:cNvSpPr txBox="1"/>
      </xdr:nvSpPr>
      <xdr:spPr>
        <a:xfrm>
          <a:off x="4673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130447</xdr:rowOff>
    </xdr:from>
    <xdr:to>
      <xdr:col>20</xdr:col>
      <xdr:colOff>38100</xdr:colOff>
      <xdr:row>59</xdr:row>
      <xdr:rowOff>60597</xdr:rowOff>
    </xdr:to>
    <xdr:sp macro="" textlink="">
      <xdr:nvSpPr>
        <xdr:cNvPr id="179" name="楕円 178"/>
        <xdr:cNvSpPr/>
      </xdr:nvSpPr>
      <xdr:spPr>
        <a:xfrm>
          <a:off x="3746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9797</xdr:rowOff>
    </xdr:to>
    <xdr:cxnSp macro="">
      <xdr:nvCxnSpPr>
        <xdr:cNvPr id="180" name="直線コネクタ 179"/>
        <xdr:cNvCxnSpPr/>
      </xdr:nvCxnSpPr>
      <xdr:spPr>
        <a:xfrm flipV="1">
          <a:off x="3797300" y="1010412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153307</xdr:rowOff>
    </xdr:from>
    <xdr:to>
      <xdr:col>15</xdr:col>
      <xdr:colOff>101600</xdr:colOff>
      <xdr:row>59</xdr:row>
      <xdr:rowOff>83457</xdr:rowOff>
    </xdr:to>
    <xdr:sp macro="" textlink="">
      <xdr:nvSpPr>
        <xdr:cNvPr id="181" name="楕円 180"/>
        <xdr:cNvSpPr/>
      </xdr:nvSpPr>
      <xdr:spPr>
        <a:xfrm>
          <a:off x="2857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xdr:rowOff>
    </xdr:from>
    <xdr:to>
      <xdr:col>19</xdr:col>
      <xdr:colOff>177800</xdr:colOff>
      <xdr:row>59</xdr:row>
      <xdr:rowOff>32657</xdr:rowOff>
    </xdr:to>
    <xdr:cxnSp macro="">
      <xdr:nvCxnSpPr>
        <xdr:cNvPr id="182" name="直線コネクタ 181"/>
        <xdr:cNvCxnSpPr/>
      </xdr:nvCxnSpPr>
      <xdr:spPr>
        <a:xfrm flipV="1">
          <a:off x="2908300" y="101253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xdr:rowOff>
    </xdr:from>
    <xdr:to>
      <xdr:col>10</xdr:col>
      <xdr:colOff>165100</xdr:colOff>
      <xdr:row>59</xdr:row>
      <xdr:rowOff>104684</xdr:rowOff>
    </xdr:to>
    <xdr:sp macro="" textlink="">
      <xdr:nvSpPr>
        <xdr:cNvPr id="183" name="楕円 182"/>
        <xdr:cNvSpPr/>
      </xdr:nvSpPr>
      <xdr:spPr>
        <a:xfrm>
          <a:off x="1968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32657</xdr:rowOff>
    </xdr:from>
    <xdr:to>
      <xdr:col>15</xdr:col>
      <xdr:colOff>50800</xdr:colOff>
      <xdr:row>59</xdr:row>
      <xdr:rowOff>53884</xdr:rowOff>
    </xdr:to>
    <xdr:cxnSp macro="">
      <xdr:nvCxnSpPr>
        <xdr:cNvPr id="184" name="直線コネクタ 183"/>
        <xdr:cNvCxnSpPr/>
      </xdr:nvCxnSpPr>
      <xdr:spPr>
        <a:xfrm flipV="1">
          <a:off x="2019300" y="101482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5"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6" name="n_2ave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7"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77124</xdr:rowOff>
    </xdr:from>
    <xdr:ext cx="405111" cy="259045"/>
    <xdr:sp macro="" textlink="">
      <xdr:nvSpPr>
        <xdr:cNvPr id="188" name="n_1mainValue【橋りょう・トンネル】&#10;有形固定資産減価償却率"/>
        <xdr:cNvSpPr txBox="1"/>
      </xdr:nvSpPr>
      <xdr:spPr>
        <a:xfrm>
          <a:off x="35820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89" name="n_2main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121211</xdr:rowOff>
    </xdr:from>
    <xdr:ext cx="405111" cy="259045"/>
    <xdr:sp macro="" textlink="">
      <xdr:nvSpPr>
        <xdr:cNvPr id="190" name="n_3mainValue【橋りょう・トンネル】&#10;有形固定資産減価償却率"/>
        <xdr:cNvSpPr txBox="1"/>
      </xdr:nvSpPr>
      <xdr:spPr>
        <a:xfrm>
          <a:off x="1816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4" name="テキスト ボックス 203"/>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6" name="テキスト ボックス 205"/>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8" name="テキスト ボックス 207"/>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6" name="直線コネクタ 215"/>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7"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8" name="直線コネクタ 217"/>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9"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20" name="直線コネクタ 219"/>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21" name="【橋りょう・トンネル】&#10;一人当たり有形固定資産（償却資産）額平均値テキスト"/>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2" name="フローチャート: 判断 221"/>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3" name="フローチャート: 判断 222"/>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4" name="フローチャート: 判断 223"/>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5" name="フローチャート: 判断 224"/>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143893</xdr:rowOff>
    </xdr:from>
    <xdr:to>
      <xdr:col>55</xdr:col>
      <xdr:colOff>50800</xdr:colOff>
      <xdr:row>64</xdr:row>
      <xdr:rowOff>74043</xdr:rowOff>
    </xdr:to>
    <xdr:sp macro="" textlink="">
      <xdr:nvSpPr>
        <xdr:cNvPr id="231" name="楕円 230"/>
        <xdr:cNvSpPr/>
      </xdr:nvSpPr>
      <xdr:spPr>
        <a:xfrm>
          <a:off x="10426700" y="109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103270</xdr:rowOff>
    </xdr:from>
    <xdr:ext cx="599010" cy="259045"/>
    <xdr:sp macro="" textlink="">
      <xdr:nvSpPr>
        <xdr:cNvPr id="232" name="【橋りょう・トンネル】&#10;一人当たり有形固定資産（償却資産）額該当値テキスト"/>
        <xdr:cNvSpPr txBox="1"/>
      </xdr:nvSpPr>
      <xdr:spPr>
        <a:xfrm>
          <a:off x="10515600" y="107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143649</xdr:rowOff>
    </xdr:from>
    <xdr:to>
      <xdr:col>50</xdr:col>
      <xdr:colOff>165100</xdr:colOff>
      <xdr:row>64</xdr:row>
      <xdr:rowOff>73799</xdr:rowOff>
    </xdr:to>
    <xdr:sp macro="" textlink="">
      <xdr:nvSpPr>
        <xdr:cNvPr id="233" name="楕円 232"/>
        <xdr:cNvSpPr/>
      </xdr:nvSpPr>
      <xdr:spPr>
        <a:xfrm>
          <a:off x="9588500" y="109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22999</xdr:rowOff>
    </xdr:from>
    <xdr:to>
      <xdr:col>55</xdr:col>
      <xdr:colOff>0</xdr:colOff>
      <xdr:row>64</xdr:row>
      <xdr:rowOff>23243</xdr:rowOff>
    </xdr:to>
    <xdr:cxnSp macro="">
      <xdr:nvCxnSpPr>
        <xdr:cNvPr id="234" name="直線コネクタ 233"/>
        <xdr:cNvCxnSpPr/>
      </xdr:nvCxnSpPr>
      <xdr:spPr>
        <a:xfrm>
          <a:off x="9639300" y="10995799"/>
          <a:ext cx="8382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143770</xdr:rowOff>
    </xdr:from>
    <xdr:to>
      <xdr:col>46</xdr:col>
      <xdr:colOff>38100</xdr:colOff>
      <xdr:row>64</xdr:row>
      <xdr:rowOff>73920</xdr:rowOff>
    </xdr:to>
    <xdr:sp macro="" textlink="">
      <xdr:nvSpPr>
        <xdr:cNvPr id="235" name="楕円 234"/>
        <xdr:cNvSpPr/>
      </xdr:nvSpPr>
      <xdr:spPr>
        <a:xfrm>
          <a:off x="8699500" y="109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22999</xdr:rowOff>
    </xdr:from>
    <xdr:to>
      <xdr:col>50</xdr:col>
      <xdr:colOff>114300</xdr:colOff>
      <xdr:row>64</xdr:row>
      <xdr:rowOff>23120</xdr:rowOff>
    </xdr:to>
    <xdr:cxnSp macro="">
      <xdr:nvCxnSpPr>
        <xdr:cNvPr id="236" name="直線コネクタ 235"/>
        <xdr:cNvCxnSpPr/>
      </xdr:nvCxnSpPr>
      <xdr:spPr>
        <a:xfrm flipV="1">
          <a:off x="8750300" y="10995799"/>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144196</xdr:rowOff>
    </xdr:from>
    <xdr:to>
      <xdr:col>41</xdr:col>
      <xdr:colOff>101600</xdr:colOff>
      <xdr:row>64</xdr:row>
      <xdr:rowOff>74346</xdr:rowOff>
    </xdr:to>
    <xdr:sp macro="" textlink="">
      <xdr:nvSpPr>
        <xdr:cNvPr id="237" name="楕円 236"/>
        <xdr:cNvSpPr/>
      </xdr:nvSpPr>
      <xdr:spPr>
        <a:xfrm>
          <a:off x="7810500" y="109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23120</xdr:rowOff>
    </xdr:from>
    <xdr:to>
      <xdr:col>45</xdr:col>
      <xdr:colOff>177800</xdr:colOff>
      <xdr:row>64</xdr:row>
      <xdr:rowOff>23546</xdr:rowOff>
    </xdr:to>
    <xdr:cxnSp macro="">
      <xdr:nvCxnSpPr>
        <xdr:cNvPr id="238" name="直線コネクタ 237"/>
        <xdr:cNvCxnSpPr/>
      </xdr:nvCxnSpPr>
      <xdr:spPr>
        <a:xfrm flipV="1">
          <a:off x="7861300" y="10995920"/>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110180</xdr:rowOff>
    </xdr:from>
    <xdr:ext cx="599010" cy="259045"/>
    <xdr:sp macro="" textlink="">
      <xdr:nvSpPr>
        <xdr:cNvPr id="239" name="n_1aveValue【橋りょう・トンネル】&#10;一人当たり有形固定資産（償却資産）額"/>
        <xdr:cNvSpPr txBox="1"/>
      </xdr:nvSpPr>
      <xdr:spPr>
        <a:xfrm>
          <a:off x="93270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40" name="n_2aveValue【橋りょう・トンネル】&#10;一人当たり有形固定資産（償却資産）額"/>
        <xdr:cNvSpPr txBox="1"/>
      </xdr:nvSpPr>
      <xdr:spPr>
        <a:xfrm>
          <a:off x="8450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124692</xdr:rowOff>
    </xdr:from>
    <xdr:ext cx="599010" cy="259045"/>
    <xdr:sp macro="" textlink="">
      <xdr:nvSpPr>
        <xdr:cNvPr id="241" name="n_3aveValue【橋りょう・トンネル】&#10;一人当たり有形固定資産（償却資産）額"/>
        <xdr:cNvSpPr txBox="1"/>
      </xdr:nvSpPr>
      <xdr:spPr>
        <a:xfrm>
          <a:off x="7561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90326</xdr:rowOff>
    </xdr:from>
    <xdr:ext cx="599010" cy="259045"/>
    <xdr:sp macro="" textlink="">
      <xdr:nvSpPr>
        <xdr:cNvPr id="242" name="n_1mainValue【橋りょう・トンネル】&#10;一人当たり有形固定資産（償却資産）額"/>
        <xdr:cNvSpPr txBox="1"/>
      </xdr:nvSpPr>
      <xdr:spPr>
        <a:xfrm>
          <a:off x="9327095" y="1072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90447</xdr:rowOff>
    </xdr:from>
    <xdr:ext cx="599010" cy="259045"/>
    <xdr:sp macro="" textlink="">
      <xdr:nvSpPr>
        <xdr:cNvPr id="243" name="n_2mainValue【橋りょう・トンネル】&#10;一人当たり有形固定資産（償却資産）額"/>
        <xdr:cNvSpPr txBox="1"/>
      </xdr:nvSpPr>
      <xdr:spPr>
        <a:xfrm>
          <a:off x="8450795" y="1072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90873</xdr:rowOff>
    </xdr:from>
    <xdr:ext cx="599010" cy="259045"/>
    <xdr:sp macro="" textlink="">
      <xdr:nvSpPr>
        <xdr:cNvPr id="244" name="n_3mainValue【橋りょう・トンネル】&#10;一人当たり有形固定資産（償却資産）額"/>
        <xdr:cNvSpPr txBox="1"/>
      </xdr:nvSpPr>
      <xdr:spPr>
        <a:xfrm>
          <a:off x="7561795" y="10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6" name="テキスト ボックス 25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6" name="テキスト ボックス 26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70" name="直線コネクタ 269"/>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71"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2" name="直線コネクタ 271"/>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3"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4" name="直線コネクタ 27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5"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6" name="フローチャート: 判断 275"/>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7" name="フローチャート: 判断 276"/>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8" name="フローチャート: 判断 277"/>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9" name="フローチャート: 判断 278"/>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85" name="楕円 284"/>
        <xdr:cNvSpPr/>
      </xdr:nvSpPr>
      <xdr:spPr>
        <a:xfrm>
          <a:off x="4584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52269</xdr:rowOff>
    </xdr:from>
    <xdr:ext cx="405111" cy="259045"/>
    <xdr:sp macro="" textlink="">
      <xdr:nvSpPr>
        <xdr:cNvPr id="286" name="【公営住宅】&#10;有形固定資産減価償却率該当値テキスト"/>
        <xdr:cNvSpPr txBox="1"/>
      </xdr:nvSpPr>
      <xdr:spPr>
        <a:xfrm>
          <a:off x="4673600"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129358</xdr:rowOff>
    </xdr:from>
    <xdr:to>
      <xdr:col>20</xdr:col>
      <xdr:colOff>38100</xdr:colOff>
      <xdr:row>84</xdr:row>
      <xdr:rowOff>59508</xdr:rowOff>
    </xdr:to>
    <xdr:sp macro="" textlink="">
      <xdr:nvSpPr>
        <xdr:cNvPr id="287" name="楕円 286"/>
        <xdr:cNvSpPr/>
      </xdr:nvSpPr>
      <xdr:spPr>
        <a:xfrm>
          <a:off x="3746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124642</xdr:rowOff>
    </xdr:from>
    <xdr:to>
      <xdr:col>24</xdr:col>
      <xdr:colOff>63500</xdr:colOff>
      <xdr:row>84</xdr:row>
      <xdr:rowOff>8708</xdr:rowOff>
    </xdr:to>
    <xdr:cxnSp macro="">
      <xdr:nvCxnSpPr>
        <xdr:cNvPr id="288" name="直線コネクタ 287"/>
        <xdr:cNvCxnSpPr/>
      </xdr:nvCxnSpPr>
      <xdr:spPr>
        <a:xfrm flipV="1">
          <a:off x="3797300" y="1435499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106499</xdr:rowOff>
    </xdr:from>
    <xdr:to>
      <xdr:col>15</xdr:col>
      <xdr:colOff>101600</xdr:colOff>
      <xdr:row>83</xdr:row>
      <xdr:rowOff>36649</xdr:rowOff>
    </xdr:to>
    <xdr:sp macro="" textlink="">
      <xdr:nvSpPr>
        <xdr:cNvPr id="289" name="楕円 288"/>
        <xdr:cNvSpPr/>
      </xdr:nvSpPr>
      <xdr:spPr>
        <a:xfrm>
          <a:off x="2857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157299</xdr:rowOff>
    </xdr:from>
    <xdr:to>
      <xdr:col>19</xdr:col>
      <xdr:colOff>177800</xdr:colOff>
      <xdr:row>84</xdr:row>
      <xdr:rowOff>8708</xdr:rowOff>
    </xdr:to>
    <xdr:cxnSp macro="">
      <xdr:nvCxnSpPr>
        <xdr:cNvPr id="290" name="直線コネクタ 289"/>
        <xdr:cNvCxnSpPr/>
      </xdr:nvCxnSpPr>
      <xdr:spPr>
        <a:xfrm>
          <a:off x="2908300" y="14216199"/>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111398</xdr:rowOff>
    </xdr:from>
    <xdr:to>
      <xdr:col>10</xdr:col>
      <xdr:colOff>165100</xdr:colOff>
      <xdr:row>83</xdr:row>
      <xdr:rowOff>41548</xdr:rowOff>
    </xdr:to>
    <xdr:sp macro="" textlink="">
      <xdr:nvSpPr>
        <xdr:cNvPr id="291" name="楕円 290"/>
        <xdr:cNvSpPr/>
      </xdr:nvSpPr>
      <xdr:spPr>
        <a:xfrm>
          <a:off x="1968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157299</xdr:rowOff>
    </xdr:from>
    <xdr:to>
      <xdr:col>15</xdr:col>
      <xdr:colOff>50800</xdr:colOff>
      <xdr:row>82</xdr:row>
      <xdr:rowOff>162198</xdr:rowOff>
    </xdr:to>
    <xdr:cxnSp macro="">
      <xdr:nvCxnSpPr>
        <xdr:cNvPr id="292" name="直線コネクタ 291"/>
        <xdr:cNvCxnSpPr/>
      </xdr:nvCxnSpPr>
      <xdr:spPr>
        <a:xfrm flipV="1">
          <a:off x="2019300" y="1421619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93"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4"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5"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50635</xdr:rowOff>
    </xdr:from>
    <xdr:ext cx="405111" cy="259045"/>
    <xdr:sp macro="" textlink="">
      <xdr:nvSpPr>
        <xdr:cNvPr id="296" name="n_1mainValue【公営住宅】&#10;有形固定資産減価償却率"/>
        <xdr:cNvSpPr txBox="1"/>
      </xdr:nvSpPr>
      <xdr:spPr>
        <a:xfrm>
          <a:off x="3582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297" name="n_2mainValue【公営住宅】&#10;有形固定資産減価償却率"/>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32675</xdr:rowOff>
    </xdr:from>
    <xdr:ext cx="405111" cy="259045"/>
    <xdr:sp macro="" textlink="">
      <xdr:nvSpPr>
        <xdr:cNvPr id="298" name="n_3mainValue【公営住宅】&#10;有形固定資産減価償却率"/>
        <xdr:cNvSpPr txBox="1"/>
      </xdr:nvSpPr>
      <xdr:spPr>
        <a:xfrm>
          <a:off x="1816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20" name="テキスト ボックス 319"/>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2" name="テキスト ボックス 32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4" name="直線コネクタ 323"/>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5"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6" name="直線コネクタ 325"/>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7"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8" name="直線コネクタ 327"/>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29" name="【公営住宅】&#10;一人当たり面積平均値テキスト"/>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30" name="フローチャート: 判断 329"/>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31" name="フローチャート: 判断 330"/>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2" name="フローチャート: 判断 331"/>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3" name="フローチャート: 判断 332"/>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3139</xdr:rowOff>
    </xdr:from>
    <xdr:to>
      <xdr:col>55</xdr:col>
      <xdr:colOff>50800</xdr:colOff>
      <xdr:row>85</xdr:row>
      <xdr:rowOff>104739</xdr:rowOff>
    </xdr:to>
    <xdr:sp macro="" textlink="">
      <xdr:nvSpPr>
        <xdr:cNvPr id="339" name="楕円 338"/>
        <xdr:cNvSpPr/>
      </xdr:nvSpPr>
      <xdr:spPr>
        <a:xfrm>
          <a:off x="10426700" y="145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26016</xdr:rowOff>
    </xdr:from>
    <xdr:ext cx="469744" cy="259045"/>
    <xdr:sp macro="" textlink="">
      <xdr:nvSpPr>
        <xdr:cNvPr id="340" name="【公営住宅】&#10;一人当たり面積該当値テキスト"/>
        <xdr:cNvSpPr txBox="1"/>
      </xdr:nvSpPr>
      <xdr:spPr>
        <a:xfrm>
          <a:off x="10515600" y="1442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157443</xdr:rowOff>
    </xdr:from>
    <xdr:to>
      <xdr:col>50</xdr:col>
      <xdr:colOff>165100</xdr:colOff>
      <xdr:row>85</xdr:row>
      <xdr:rowOff>87593</xdr:rowOff>
    </xdr:to>
    <xdr:sp macro="" textlink="">
      <xdr:nvSpPr>
        <xdr:cNvPr id="341" name="楕円 340"/>
        <xdr:cNvSpPr/>
      </xdr:nvSpPr>
      <xdr:spPr>
        <a:xfrm>
          <a:off x="9588500" y="1455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36793</xdr:rowOff>
    </xdr:from>
    <xdr:to>
      <xdr:col>55</xdr:col>
      <xdr:colOff>0</xdr:colOff>
      <xdr:row>85</xdr:row>
      <xdr:rowOff>53939</xdr:rowOff>
    </xdr:to>
    <xdr:cxnSp macro="">
      <xdr:nvCxnSpPr>
        <xdr:cNvPr id="342" name="直線コネクタ 341"/>
        <xdr:cNvCxnSpPr/>
      </xdr:nvCxnSpPr>
      <xdr:spPr>
        <a:xfrm>
          <a:off x="9639300" y="14610043"/>
          <a:ext cx="8382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43960</xdr:rowOff>
    </xdr:from>
    <xdr:to>
      <xdr:col>46</xdr:col>
      <xdr:colOff>38100</xdr:colOff>
      <xdr:row>85</xdr:row>
      <xdr:rowOff>145560</xdr:rowOff>
    </xdr:to>
    <xdr:sp macro="" textlink="">
      <xdr:nvSpPr>
        <xdr:cNvPr id="343" name="楕円 342"/>
        <xdr:cNvSpPr/>
      </xdr:nvSpPr>
      <xdr:spPr>
        <a:xfrm>
          <a:off x="8699500" y="14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36793</xdr:rowOff>
    </xdr:from>
    <xdr:to>
      <xdr:col>50</xdr:col>
      <xdr:colOff>114300</xdr:colOff>
      <xdr:row>85</xdr:row>
      <xdr:rowOff>94760</xdr:rowOff>
    </xdr:to>
    <xdr:cxnSp macro="">
      <xdr:nvCxnSpPr>
        <xdr:cNvPr id="344" name="直線コネクタ 343"/>
        <xdr:cNvCxnSpPr/>
      </xdr:nvCxnSpPr>
      <xdr:spPr>
        <a:xfrm flipV="1">
          <a:off x="8750300" y="14610043"/>
          <a:ext cx="889000" cy="5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53431</xdr:rowOff>
    </xdr:from>
    <xdr:to>
      <xdr:col>41</xdr:col>
      <xdr:colOff>101600</xdr:colOff>
      <xdr:row>85</xdr:row>
      <xdr:rowOff>155031</xdr:rowOff>
    </xdr:to>
    <xdr:sp macro="" textlink="">
      <xdr:nvSpPr>
        <xdr:cNvPr id="345" name="楕円 344"/>
        <xdr:cNvSpPr/>
      </xdr:nvSpPr>
      <xdr:spPr>
        <a:xfrm>
          <a:off x="7810500" y="146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94760</xdr:rowOff>
    </xdr:from>
    <xdr:to>
      <xdr:col>45</xdr:col>
      <xdr:colOff>177800</xdr:colOff>
      <xdr:row>85</xdr:row>
      <xdr:rowOff>104231</xdr:rowOff>
    </xdr:to>
    <xdr:cxnSp macro="">
      <xdr:nvCxnSpPr>
        <xdr:cNvPr id="346" name="直線コネクタ 345"/>
        <xdr:cNvCxnSpPr/>
      </xdr:nvCxnSpPr>
      <xdr:spPr>
        <a:xfrm flipV="1">
          <a:off x="7861300" y="14668010"/>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47" name="n_1aveValue【公営住宅】&#10;一人当たり面積"/>
        <xdr:cNvSpPr txBox="1"/>
      </xdr:nvSpPr>
      <xdr:spPr>
        <a:xfrm>
          <a:off x="93917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48" name="n_2aveValue【公営住宅】&#10;一人当たり面積"/>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122645</xdr:rowOff>
    </xdr:from>
    <xdr:ext cx="469744" cy="259045"/>
    <xdr:sp macro="" textlink="">
      <xdr:nvSpPr>
        <xdr:cNvPr id="349" name="n_3aveValue【公営住宅】&#10;一人当たり面積"/>
        <xdr:cNvSpPr txBox="1"/>
      </xdr:nvSpPr>
      <xdr:spPr>
        <a:xfrm>
          <a:off x="7626427" y="1486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104120</xdr:rowOff>
    </xdr:from>
    <xdr:ext cx="469744" cy="259045"/>
    <xdr:sp macro="" textlink="">
      <xdr:nvSpPr>
        <xdr:cNvPr id="350" name="n_1mainValue【公営住宅】&#10;一人当たり面積"/>
        <xdr:cNvSpPr txBox="1"/>
      </xdr:nvSpPr>
      <xdr:spPr>
        <a:xfrm>
          <a:off x="9391727" y="1433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162087</xdr:rowOff>
    </xdr:from>
    <xdr:ext cx="469744" cy="259045"/>
    <xdr:sp macro="" textlink="">
      <xdr:nvSpPr>
        <xdr:cNvPr id="351" name="n_2mainValue【公営住宅】&#10;一人当たり面積"/>
        <xdr:cNvSpPr txBox="1"/>
      </xdr:nvSpPr>
      <xdr:spPr>
        <a:xfrm>
          <a:off x="8515427" y="14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108</xdr:rowOff>
    </xdr:from>
    <xdr:ext cx="469744" cy="259045"/>
    <xdr:sp macro="" textlink="">
      <xdr:nvSpPr>
        <xdr:cNvPr id="352" name="n_3mainValue【公営住宅】&#10;一人当たり面積"/>
        <xdr:cNvSpPr txBox="1"/>
      </xdr:nvSpPr>
      <xdr:spPr>
        <a:xfrm>
          <a:off x="7626427" y="1440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9" name="直線コネクタ 37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0" name="テキスト ボックス 37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1" name="直線コネクタ 38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2" name="テキスト ボックス 38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3" name="直線コネクタ 38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4" name="テキスト ボックス 38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5" name="直線コネクタ 38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6" name="テキスト ボックス 38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7" name="直線コネクタ 38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8" name="テキスト ボックス 38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9" name="直線コネクタ 38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0" name="テキスト ボックス 38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2" name="テキスト ボックス 39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4" name="直線コネクタ 393"/>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5"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6" name="直線コネクタ 395"/>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8" name="直線コネクタ 39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9"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00" name="フローチャート: 判断 399"/>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01" name="フローチャート: 判断 400"/>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2" name="フローチャート: 判断 401"/>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3" name="フローチャート: 判断 40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9" name="楕円 408"/>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410" name="【認定こども園・幼稚園・保育所】&#10;有形固定資産減価償却率該当値テキスト"/>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66222</xdr:rowOff>
    </xdr:from>
    <xdr:to>
      <xdr:col>81</xdr:col>
      <xdr:colOff>101600</xdr:colOff>
      <xdr:row>36</xdr:row>
      <xdr:rowOff>167822</xdr:rowOff>
    </xdr:to>
    <xdr:sp macro="" textlink="">
      <xdr:nvSpPr>
        <xdr:cNvPr id="411" name="楕円 410"/>
        <xdr:cNvSpPr/>
      </xdr:nvSpPr>
      <xdr:spPr>
        <a:xfrm>
          <a:off x="15430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117022</xdr:rowOff>
    </xdr:from>
    <xdr:to>
      <xdr:col>85</xdr:col>
      <xdr:colOff>127000</xdr:colOff>
      <xdr:row>37</xdr:row>
      <xdr:rowOff>19050</xdr:rowOff>
    </xdr:to>
    <xdr:cxnSp macro="">
      <xdr:nvCxnSpPr>
        <xdr:cNvPr id="412" name="直線コネクタ 411"/>
        <xdr:cNvCxnSpPr/>
      </xdr:nvCxnSpPr>
      <xdr:spPr>
        <a:xfrm>
          <a:off x="15481300" y="6289222"/>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13" name="楕円 412"/>
        <xdr:cNvSpPr/>
      </xdr:nvSpPr>
      <xdr:spPr>
        <a:xfrm>
          <a:off x="14541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117022</xdr:rowOff>
    </xdr:from>
    <xdr:to>
      <xdr:col>81</xdr:col>
      <xdr:colOff>50800</xdr:colOff>
      <xdr:row>36</xdr:row>
      <xdr:rowOff>152944</xdr:rowOff>
    </xdr:to>
    <xdr:cxnSp macro="">
      <xdr:nvCxnSpPr>
        <xdr:cNvPr id="414" name="直線コネクタ 413"/>
        <xdr:cNvCxnSpPr/>
      </xdr:nvCxnSpPr>
      <xdr:spPr>
        <a:xfrm flipV="1">
          <a:off x="14592300" y="628922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15" name="楕円 414"/>
        <xdr:cNvSpPr/>
      </xdr:nvSpPr>
      <xdr:spPr>
        <a:xfrm>
          <a:off x="13652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152944</xdr:rowOff>
    </xdr:from>
    <xdr:to>
      <xdr:col>76</xdr:col>
      <xdr:colOff>114300</xdr:colOff>
      <xdr:row>37</xdr:row>
      <xdr:rowOff>40277</xdr:rowOff>
    </xdr:to>
    <xdr:cxnSp macro="">
      <xdr:nvCxnSpPr>
        <xdr:cNvPr id="416" name="直線コネクタ 415"/>
        <xdr:cNvCxnSpPr/>
      </xdr:nvCxnSpPr>
      <xdr:spPr>
        <a:xfrm flipV="1">
          <a:off x="13703300" y="632514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7"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8"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9"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12899</xdr:rowOff>
    </xdr:from>
    <xdr:ext cx="405111" cy="259045"/>
    <xdr:sp macro="" textlink="">
      <xdr:nvSpPr>
        <xdr:cNvPr id="420" name="n_1mainValue【認定こども園・幼稚園・保育所】&#10;有形固定資産減価償却率"/>
        <xdr:cNvSpPr txBox="1"/>
      </xdr:nvSpPr>
      <xdr:spPr>
        <a:xfrm>
          <a:off x="152660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21" name="n_2mainValue【認定こども園・幼稚園・保育所】&#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82204</xdr:rowOff>
    </xdr:from>
    <xdr:ext cx="405111" cy="259045"/>
    <xdr:sp macro="" textlink="">
      <xdr:nvSpPr>
        <xdr:cNvPr id="422" name="n_3mainValue【認定こども園・幼稚園・保育所】&#10;有形固定資産減価償却率"/>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6" name="直線コネクタ 445"/>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7"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8" name="直線コネクタ 447"/>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9"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50" name="直線コネクタ 449"/>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51"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2" name="フローチャート: 判断 451"/>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3" name="フローチャート: 判断 452"/>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4" name="フローチャート: 判断 453"/>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5" name="フローチャート: 判断 454"/>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120650</xdr:rowOff>
    </xdr:from>
    <xdr:to>
      <xdr:col>116</xdr:col>
      <xdr:colOff>114300</xdr:colOff>
      <xdr:row>41</xdr:row>
      <xdr:rowOff>50800</xdr:rowOff>
    </xdr:to>
    <xdr:sp macro="" textlink="">
      <xdr:nvSpPr>
        <xdr:cNvPr id="461" name="楕円 460"/>
        <xdr:cNvSpPr/>
      </xdr:nvSpPr>
      <xdr:spPr>
        <a:xfrm>
          <a:off x="22110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99077</xdr:rowOff>
    </xdr:from>
    <xdr:ext cx="469744" cy="259045"/>
    <xdr:sp macro="" textlink="">
      <xdr:nvSpPr>
        <xdr:cNvPr id="462" name="【認定こども園・幼稚園・保育所】&#10;一人当たり面積該当値テキスト"/>
        <xdr:cNvSpPr txBox="1"/>
      </xdr:nvSpPr>
      <xdr:spPr>
        <a:xfrm>
          <a:off x="22199600"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120650</xdr:rowOff>
    </xdr:from>
    <xdr:to>
      <xdr:col>112</xdr:col>
      <xdr:colOff>38100</xdr:colOff>
      <xdr:row>41</xdr:row>
      <xdr:rowOff>50800</xdr:rowOff>
    </xdr:to>
    <xdr:sp macro="" textlink="">
      <xdr:nvSpPr>
        <xdr:cNvPr id="463" name="楕円 462"/>
        <xdr:cNvSpPr/>
      </xdr:nvSpPr>
      <xdr:spPr>
        <a:xfrm>
          <a:off x="21272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0</xdr:rowOff>
    </xdr:from>
    <xdr:to>
      <xdr:col>116</xdr:col>
      <xdr:colOff>63500</xdr:colOff>
      <xdr:row>41</xdr:row>
      <xdr:rowOff>0</xdr:rowOff>
    </xdr:to>
    <xdr:cxnSp macro="">
      <xdr:nvCxnSpPr>
        <xdr:cNvPr id="464" name="直線コネクタ 463"/>
        <xdr:cNvCxnSpPr/>
      </xdr:nvCxnSpPr>
      <xdr:spPr>
        <a:xfrm>
          <a:off x="21323300" y="702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120650</xdr:rowOff>
    </xdr:from>
    <xdr:to>
      <xdr:col>107</xdr:col>
      <xdr:colOff>101600</xdr:colOff>
      <xdr:row>41</xdr:row>
      <xdr:rowOff>50800</xdr:rowOff>
    </xdr:to>
    <xdr:sp macro="" textlink="">
      <xdr:nvSpPr>
        <xdr:cNvPr id="465" name="楕円 464"/>
        <xdr:cNvSpPr/>
      </xdr:nvSpPr>
      <xdr:spPr>
        <a:xfrm>
          <a:off x="20383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0</xdr:rowOff>
    </xdr:from>
    <xdr:to>
      <xdr:col>111</xdr:col>
      <xdr:colOff>177800</xdr:colOff>
      <xdr:row>41</xdr:row>
      <xdr:rowOff>0</xdr:rowOff>
    </xdr:to>
    <xdr:cxnSp macro="">
      <xdr:nvCxnSpPr>
        <xdr:cNvPr id="466" name="直線コネクタ 465"/>
        <xdr:cNvCxnSpPr/>
      </xdr:nvCxnSpPr>
      <xdr:spPr>
        <a:xfrm>
          <a:off x="20434300" y="702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120650</xdr:rowOff>
    </xdr:from>
    <xdr:to>
      <xdr:col>102</xdr:col>
      <xdr:colOff>165100</xdr:colOff>
      <xdr:row>41</xdr:row>
      <xdr:rowOff>50800</xdr:rowOff>
    </xdr:to>
    <xdr:sp macro="" textlink="">
      <xdr:nvSpPr>
        <xdr:cNvPr id="467" name="楕円 466"/>
        <xdr:cNvSpPr/>
      </xdr:nvSpPr>
      <xdr:spPr>
        <a:xfrm>
          <a:off x="19494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0</xdr:rowOff>
    </xdr:from>
    <xdr:to>
      <xdr:col>107</xdr:col>
      <xdr:colOff>50800</xdr:colOff>
      <xdr:row>41</xdr:row>
      <xdr:rowOff>0</xdr:rowOff>
    </xdr:to>
    <xdr:cxnSp macro="">
      <xdr:nvCxnSpPr>
        <xdr:cNvPr id="468" name="直線コネクタ 467"/>
        <xdr:cNvCxnSpPr/>
      </xdr:nvCxnSpPr>
      <xdr:spPr>
        <a:xfrm>
          <a:off x="19545300" y="702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69"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70"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71"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41927</xdr:rowOff>
    </xdr:from>
    <xdr:ext cx="469744" cy="259045"/>
    <xdr:sp macro="" textlink="">
      <xdr:nvSpPr>
        <xdr:cNvPr id="472" name="n_1mainValue【認定こども園・幼稚園・保育所】&#10;一人当たり面積"/>
        <xdr:cNvSpPr txBox="1"/>
      </xdr:nvSpPr>
      <xdr:spPr>
        <a:xfrm>
          <a:off x="210757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41927</xdr:rowOff>
    </xdr:from>
    <xdr:ext cx="469744" cy="259045"/>
    <xdr:sp macro="" textlink="">
      <xdr:nvSpPr>
        <xdr:cNvPr id="473" name="n_2mainValue【認定こども園・幼稚園・保育所】&#10;一人当たり面積"/>
        <xdr:cNvSpPr txBox="1"/>
      </xdr:nvSpPr>
      <xdr:spPr>
        <a:xfrm>
          <a:off x="20199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41927</xdr:rowOff>
    </xdr:from>
    <xdr:ext cx="469744" cy="259045"/>
    <xdr:sp macro="" textlink="">
      <xdr:nvSpPr>
        <xdr:cNvPr id="474" name="n_3mainValue【認定こども園・幼稚園・保育所】&#10;一人当たり面積"/>
        <xdr:cNvSpPr txBox="1"/>
      </xdr:nvSpPr>
      <xdr:spPr>
        <a:xfrm>
          <a:off x="19310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5" name="テキスト ボックス 48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6" name="直線コネクタ 4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7" name="テキスト ボックス 4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8" name="直線コネクタ 4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9" name="テキスト ボックス 4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0" name="直線コネクタ 4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1" name="テキスト ボックス 4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2" name="直線コネクタ 4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3" name="テキスト ボックス 4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4" name="直線コネクタ 4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5" name="テキスト ボックス 49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9" name="直線コネクタ 498"/>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500"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501" name="直線コネクタ 500"/>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2"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3" name="直線コネクタ 502"/>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04"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5" name="フローチャート: 判断 504"/>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6" name="フローチャート: 判断 505"/>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7" name="フローチャート: 判断 506"/>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8" name="フローチャート: 判断 507"/>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514" name="楕円 513"/>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515" name="【学校施設】&#10;有形固定資産減価償却率該当値テキスト"/>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126365</xdr:rowOff>
    </xdr:from>
    <xdr:to>
      <xdr:col>81</xdr:col>
      <xdr:colOff>101600</xdr:colOff>
      <xdr:row>59</xdr:row>
      <xdr:rowOff>56515</xdr:rowOff>
    </xdr:to>
    <xdr:sp macro="" textlink="">
      <xdr:nvSpPr>
        <xdr:cNvPr id="516" name="楕円 515"/>
        <xdr:cNvSpPr/>
      </xdr:nvSpPr>
      <xdr:spPr>
        <a:xfrm>
          <a:off x="15430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5715</xdr:rowOff>
    </xdr:to>
    <xdr:cxnSp macro="">
      <xdr:nvCxnSpPr>
        <xdr:cNvPr id="517" name="直線コネクタ 516"/>
        <xdr:cNvCxnSpPr/>
      </xdr:nvCxnSpPr>
      <xdr:spPr>
        <a:xfrm flipV="1">
          <a:off x="15481300" y="101155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18" name="楕円 517"/>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xdr:rowOff>
    </xdr:from>
    <xdr:to>
      <xdr:col>81</xdr:col>
      <xdr:colOff>50800</xdr:colOff>
      <xdr:row>59</xdr:row>
      <xdr:rowOff>34290</xdr:rowOff>
    </xdr:to>
    <xdr:cxnSp macro="">
      <xdr:nvCxnSpPr>
        <xdr:cNvPr id="519" name="直線コネクタ 518"/>
        <xdr:cNvCxnSpPr/>
      </xdr:nvCxnSpPr>
      <xdr:spPr>
        <a:xfrm flipV="1">
          <a:off x="14592300" y="101212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20" name="楕円 519"/>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57150</xdr:rowOff>
    </xdr:to>
    <xdr:cxnSp macro="">
      <xdr:nvCxnSpPr>
        <xdr:cNvPr id="521" name="直線コネクタ 520"/>
        <xdr:cNvCxnSpPr/>
      </xdr:nvCxnSpPr>
      <xdr:spPr>
        <a:xfrm flipV="1">
          <a:off x="13703300" y="10149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22"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23"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24" name="n_3aveValue【学校施設】&#10;有形固定資産減価償却率"/>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73042</xdr:rowOff>
    </xdr:from>
    <xdr:ext cx="405111" cy="259045"/>
    <xdr:sp macro="" textlink="">
      <xdr:nvSpPr>
        <xdr:cNvPr id="525" name="n_1mainValue【学校施設】&#10;有形固定資産減価償却率"/>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526" name="n_2mainValue【学校施設】&#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527" name="n_3mainValue【学校施設】&#10;有形固定資産減価償却率"/>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8" name="テキスト ボックス 5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9" name="直線コネクタ 53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0" name="テキスト ボックス 53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1" name="直線コネクタ 54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2" name="テキスト ボックス 54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3" name="直線コネクタ 54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4" name="テキスト ボックス 54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5" name="直線コネクタ 54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6" name="テキスト ボックス 54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50" name="直線コネクタ 549"/>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51"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2" name="直線コネクタ 551"/>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3"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4" name="直線コネクタ 553"/>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5"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6" name="フローチャート: 判断 555"/>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7" name="フローチャート: 判断 556"/>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8" name="フローチャート: 判断 557"/>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9" name="フローチャート: 判断 558"/>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77216</xdr:rowOff>
    </xdr:from>
    <xdr:to>
      <xdr:col>116</xdr:col>
      <xdr:colOff>114300</xdr:colOff>
      <xdr:row>62</xdr:row>
      <xdr:rowOff>7366</xdr:rowOff>
    </xdr:to>
    <xdr:sp macro="" textlink="">
      <xdr:nvSpPr>
        <xdr:cNvPr id="565" name="楕円 564"/>
        <xdr:cNvSpPr/>
      </xdr:nvSpPr>
      <xdr:spPr>
        <a:xfrm>
          <a:off x="221107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100093</xdr:rowOff>
    </xdr:from>
    <xdr:ext cx="469744" cy="259045"/>
    <xdr:sp macro="" textlink="">
      <xdr:nvSpPr>
        <xdr:cNvPr id="566" name="【学校施設】&#10;一人当たり面積該当値テキスト"/>
        <xdr:cNvSpPr txBox="1"/>
      </xdr:nvSpPr>
      <xdr:spPr>
        <a:xfrm>
          <a:off x="22199600" y="103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567" name="楕円 566"/>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128016</xdr:rowOff>
    </xdr:to>
    <xdr:cxnSp macro="">
      <xdr:nvCxnSpPr>
        <xdr:cNvPr id="568" name="直線コネクタ 567"/>
        <xdr:cNvCxnSpPr/>
      </xdr:nvCxnSpPr>
      <xdr:spPr>
        <a:xfrm>
          <a:off x="21323300" y="1058418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77216</xdr:rowOff>
    </xdr:from>
    <xdr:to>
      <xdr:col>107</xdr:col>
      <xdr:colOff>101600</xdr:colOff>
      <xdr:row>62</xdr:row>
      <xdr:rowOff>7366</xdr:rowOff>
    </xdr:to>
    <xdr:sp macro="" textlink="">
      <xdr:nvSpPr>
        <xdr:cNvPr id="569" name="楕円 568"/>
        <xdr:cNvSpPr/>
      </xdr:nvSpPr>
      <xdr:spPr>
        <a:xfrm>
          <a:off x="20383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128016</xdr:rowOff>
    </xdr:to>
    <xdr:cxnSp macro="">
      <xdr:nvCxnSpPr>
        <xdr:cNvPr id="570" name="直線コネクタ 569"/>
        <xdr:cNvCxnSpPr/>
      </xdr:nvCxnSpPr>
      <xdr:spPr>
        <a:xfrm flipV="1">
          <a:off x="20434300" y="105841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77216</xdr:rowOff>
    </xdr:from>
    <xdr:to>
      <xdr:col>102</xdr:col>
      <xdr:colOff>165100</xdr:colOff>
      <xdr:row>62</xdr:row>
      <xdr:rowOff>7366</xdr:rowOff>
    </xdr:to>
    <xdr:sp macro="" textlink="">
      <xdr:nvSpPr>
        <xdr:cNvPr id="571" name="楕円 570"/>
        <xdr:cNvSpPr/>
      </xdr:nvSpPr>
      <xdr:spPr>
        <a:xfrm>
          <a:off x="19494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128016</xdr:rowOff>
    </xdr:from>
    <xdr:to>
      <xdr:col>107</xdr:col>
      <xdr:colOff>50800</xdr:colOff>
      <xdr:row>61</xdr:row>
      <xdr:rowOff>128016</xdr:rowOff>
    </xdr:to>
    <xdr:cxnSp macro="">
      <xdr:nvCxnSpPr>
        <xdr:cNvPr id="572" name="直線コネクタ 571"/>
        <xdr:cNvCxnSpPr/>
      </xdr:nvCxnSpPr>
      <xdr:spPr>
        <a:xfrm>
          <a:off x="19545300" y="10586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3"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74"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75" name="n_3aveValue【学校施設】&#10;一人当たり面積"/>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576" name="n_1mainValue【学校施設】&#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23893</xdr:rowOff>
    </xdr:from>
    <xdr:ext cx="469744" cy="259045"/>
    <xdr:sp macro="" textlink="">
      <xdr:nvSpPr>
        <xdr:cNvPr id="577" name="n_2mainValue【学校施設】&#10;一人当たり面積"/>
        <xdr:cNvSpPr txBox="1"/>
      </xdr:nvSpPr>
      <xdr:spPr>
        <a:xfrm>
          <a:off x="20199427" y="103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23893</xdr:rowOff>
    </xdr:from>
    <xdr:ext cx="469744" cy="259045"/>
    <xdr:sp macro="" textlink="">
      <xdr:nvSpPr>
        <xdr:cNvPr id="578" name="n_3mainValue【学校施設】&#10;一人当たり面積"/>
        <xdr:cNvSpPr txBox="1"/>
      </xdr:nvSpPr>
      <xdr:spPr>
        <a:xfrm>
          <a:off x="19310427" y="103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4" name="直線コネクタ 603"/>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5"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6" name="直線コネクタ 605"/>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609" name="【児童館】&#10;有形固定資産減価償却率平均値テキスト"/>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10" name="フローチャート: 判断 609"/>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11" name="フローチャート: 判断 610"/>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2" name="フローチャート: 判断 611"/>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3" name="フローチャート: 判断 612"/>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24856</xdr:rowOff>
    </xdr:from>
    <xdr:to>
      <xdr:col>85</xdr:col>
      <xdr:colOff>177800</xdr:colOff>
      <xdr:row>85</xdr:row>
      <xdr:rowOff>126456</xdr:rowOff>
    </xdr:to>
    <xdr:sp macro="" textlink="">
      <xdr:nvSpPr>
        <xdr:cNvPr id="619" name="楕円 618"/>
        <xdr:cNvSpPr/>
      </xdr:nvSpPr>
      <xdr:spPr>
        <a:xfrm>
          <a:off x="162687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3283</xdr:rowOff>
    </xdr:from>
    <xdr:ext cx="405111" cy="259045"/>
    <xdr:sp macro="" textlink="">
      <xdr:nvSpPr>
        <xdr:cNvPr id="620" name="【児童館】&#10;有形固定資産減価償却率該当値テキスト"/>
        <xdr:cNvSpPr txBox="1"/>
      </xdr:nvSpPr>
      <xdr:spPr>
        <a:xfrm>
          <a:off x="16357600"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90170</xdr:rowOff>
    </xdr:from>
    <xdr:to>
      <xdr:col>81</xdr:col>
      <xdr:colOff>101600</xdr:colOff>
      <xdr:row>86</xdr:row>
      <xdr:rowOff>20320</xdr:rowOff>
    </xdr:to>
    <xdr:sp macro="" textlink="">
      <xdr:nvSpPr>
        <xdr:cNvPr id="621" name="楕円 620"/>
        <xdr:cNvSpPr/>
      </xdr:nvSpPr>
      <xdr:spPr>
        <a:xfrm>
          <a:off x="1543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75656</xdr:rowOff>
    </xdr:from>
    <xdr:to>
      <xdr:col>85</xdr:col>
      <xdr:colOff>127000</xdr:colOff>
      <xdr:row>85</xdr:row>
      <xdr:rowOff>140970</xdr:rowOff>
    </xdr:to>
    <xdr:cxnSp macro="">
      <xdr:nvCxnSpPr>
        <xdr:cNvPr id="622" name="直線コネクタ 621"/>
        <xdr:cNvCxnSpPr/>
      </xdr:nvCxnSpPr>
      <xdr:spPr>
        <a:xfrm flipV="1">
          <a:off x="15481300" y="1464890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157118</xdr:rowOff>
    </xdr:from>
    <xdr:to>
      <xdr:col>76</xdr:col>
      <xdr:colOff>165100</xdr:colOff>
      <xdr:row>86</xdr:row>
      <xdr:rowOff>87268</xdr:rowOff>
    </xdr:to>
    <xdr:sp macro="" textlink="">
      <xdr:nvSpPr>
        <xdr:cNvPr id="623" name="楕円 622"/>
        <xdr:cNvSpPr/>
      </xdr:nvSpPr>
      <xdr:spPr>
        <a:xfrm>
          <a:off x="14541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140970</xdr:rowOff>
    </xdr:from>
    <xdr:to>
      <xdr:col>81</xdr:col>
      <xdr:colOff>50800</xdr:colOff>
      <xdr:row>86</xdr:row>
      <xdr:rowOff>36468</xdr:rowOff>
    </xdr:to>
    <xdr:cxnSp macro="">
      <xdr:nvCxnSpPr>
        <xdr:cNvPr id="624" name="直線コネクタ 623"/>
        <xdr:cNvCxnSpPr/>
      </xdr:nvCxnSpPr>
      <xdr:spPr>
        <a:xfrm flipV="1">
          <a:off x="14592300" y="14714220"/>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50981</xdr:rowOff>
    </xdr:from>
    <xdr:to>
      <xdr:col>72</xdr:col>
      <xdr:colOff>38100</xdr:colOff>
      <xdr:row>86</xdr:row>
      <xdr:rowOff>152581</xdr:rowOff>
    </xdr:to>
    <xdr:sp macro="" textlink="">
      <xdr:nvSpPr>
        <xdr:cNvPr id="625" name="楕円 624"/>
        <xdr:cNvSpPr/>
      </xdr:nvSpPr>
      <xdr:spPr>
        <a:xfrm>
          <a:off x="136525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36468</xdr:rowOff>
    </xdr:from>
    <xdr:to>
      <xdr:col>76</xdr:col>
      <xdr:colOff>114300</xdr:colOff>
      <xdr:row>86</xdr:row>
      <xdr:rowOff>101781</xdr:rowOff>
    </xdr:to>
    <xdr:cxnSp macro="">
      <xdr:nvCxnSpPr>
        <xdr:cNvPr id="626" name="直線コネクタ 625"/>
        <xdr:cNvCxnSpPr/>
      </xdr:nvCxnSpPr>
      <xdr:spPr>
        <a:xfrm flipV="1">
          <a:off x="13703300" y="14781168"/>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627" name="n_1aveValue【児童館】&#10;有形固定資産減価償却率"/>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628" name="n_2aveValue【児童館】&#10;有形固定資産減価償却率"/>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629" name="n_3aveValue【児童館】&#10;有形固定資産減価償却率"/>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11447</xdr:rowOff>
    </xdr:from>
    <xdr:ext cx="405111" cy="259045"/>
    <xdr:sp macro="" textlink="">
      <xdr:nvSpPr>
        <xdr:cNvPr id="630" name="n_1mainValue【児童館】&#10;有形固定資産減価償却率"/>
        <xdr:cNvSpPr txBox="1"/>
      </xdr:nvSpPr>
      <xdr:spPr>
        <a:xfrm>
          <a:off x="152660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78395</xdr:rowOff>
    </xdr:from>
    <xdr:ext cx="340478" cy="259045"/>
    <xdr:sp macro="" textlink="">
      <xdr:nvSpPr>
        <xdr:cNvPr id="631" name="n_2mainValue【児童館】&#10;有形固定資産減価償却率"/>
        <xdr:cNvSpPr txBox="1"/>
      </xdr:nvSpPr>
      <xdr:spPr>
        <a:xfrm>
          <a:off x="14422061" y="148230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143708</xdr:rowOff>
    </xdr:from>
    <xdr:ext cx="340478" cy="259045"/>
    <xdr:sp macro="" textlink="">
      <xdr:nvSpPr>
        <xdr:cNvPr id="632" name="n_3mainValue【児童館】&#10;有形固定資産減価償却率"/>
        <xdr:cNvSpPr txBox="1"/>
      </xdr:nvSpPr>
      <xdr:spPr>
        <a:xfrm>
          <a:off x="13533061" y="148884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3" name="直線コネクタ 6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4" name="テキスト ボックス 6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5" name="直線コネクタ 6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6" name="テキスト ボックス 6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7" name="直線コネクタ 6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8" name="テキスト ボックス 6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9" name="直線コネクタ 6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0" name="テキスト ボックス 6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1" name="直線コネクタ 6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2" name="テキスト ボックス 6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6" name="直線コネクタ 655"/>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7"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8" name="直線コネクタ 657"/>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9"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60" name="直線コネクタ 659"/>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61"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2" name="フローチャート: 判断 661"/>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3" name="フローチャート: 判断 662"/>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4" name="フローチャート: 判断 663"/>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5" name="フローチャート: 判断 664"/>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170180</xdr:rowOff>
    </xdr:from>
    <xdr:to>
      <xdr:col>116</xdr:col>
      <xdr:colOff>114300</xdr:colOff>
      <xdr:row>86</xdr:row>
      <xdr:rowOff>100330</xdr:rowOff>
    </xdr:to>
    <xdr:sp macro="" textlink="">
      <xdr:nvSpPr>
        <xdr:cNvPr id="671" name="楕円 670"/>
        <xdr:cNvSpPr/>
      </xdr:nvSpPr>
      <xdr:spPr>
        <a:xfrm>
          <a:off x="22110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85107</xdr:rowOff>
    </xdr:from>
    <xdr:ext cx="469744" cy="259045"/>
    <xdr:sp macro="" textlink="">
      <xdr:nvSpPr>
        <xdr:cNvPr id="672" name="【児童館】&#10;一人当たり面積該当値テキスト"/>
        <xdr:cNvSpPr txBox="1"/>
      </xdr:nvSpPr>
      <xdr:spPr>
        <a:xfrm>
          <a:off x="22199600" y="1465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170180</xdr:rowOff>
    </xdr:from>
    <xdr:to>
      <xdr:col>112</xdr:col>
      <xdr:colOff>38100</xdr:colOff>
      <xdr:row>86</xdr:row>
      <xdr:rowOff>100330</xdr:rowOff>
    </xdr:to>
    <xdr:sp macro="" textlink="">
      <xdr:nvSpPr>
        <xdr:cNvPr id="673" name="楕円 672"/>
        <xdr:cNvSpPr/>
      </xdr:nvSpPr>
      <xdr:spPr>
        <a:xfrm>
          <a:off x="2127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49530</xdr:rowOff>
    </xdr:from>
    <xdr:to>
      <xdr:col>116</xdr:col>
      <xdr:colOff>63500</xdr:colOff>
      <xdr:row>86</xdr:row>
      <xdr:rowOff>49530</xdr:rowOff>
    </xdr:to>
    <xdr:cxnSp macro="">
      <xdr:nvCxnSpPr>
        <xdr:cNvPr id="674" name="直線コネクタ 673"/>
        <xdr:cNvCxnSpPr/>
      </xdr:nvCxnSpPr>
      <xdr:spPr>
        <a:xfrm>
          <a:off x="21323300" y="1479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170180</xdr:rowOff>
    </xdr:from>
    <xdr:to>
      <xdr:col>107</xdr:col>
      <xdr:colOff>101600</xdr:colOff>
      <xdr:row>86</xdr:row>
      <xdr:rowOff>100330</xdr:rowOff>
    </xdr:to>
    <xdr:sp macro="" textlink="">
      <xdr:nvSpPr>
        <xdr:cNvPr id="675" name="楕円 674"/>
        <xdr:cNvSpPr/>
      </xdr:nvSpPr>
      <xdr:spPr>
        <a:xfrm>
          <a:off x="20383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49530</xdr:rowOff>
    </xdr:from>
    <xdr:to>
      <xdr:col>111</xdr:col>
      <xdr:colOff>177800</xdr:colOff>
      <xdr:row>86</xdr:row>
      <xdr:rowOff>49530</xdr:rowOff>
    </xdr:to>
    <xdr:cxnSp macro="">
      <xdr:nvCxnSpPr>
        <xdr:cNvPr id="676" name="直線コネクタ 675"/>
        <xdr:cNvCxnSpPr/>
      </xdr:nvCxnSpPr>
      <xdr:spPr>
        <a:xfrm>
          <a:off x="20434300" y="1479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677" name="楕円 676"/>
        <xdr:cNvSpPr/>
      </xdr:nvSpPr>
      <xdr:spPr>
        <a:xfrm>
          <a:off x="19494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45720</xdr:rowOff>
    </xdr:from>
    <xdr:to>
      <xdr:col>107</xdr:col>
      <xdr:colOff>50800</xdr:colOff>
      <xdr:row>86</xdr:row>
      <xdr:rowOff>49530</xdr:rowOff>
    </xdr:to>
    <xdr:cxnSp macro="">
      <xdr:nvCxnSpPr>
        <xdr:cNvPr id="678" name="直線コネクタ 677"/>
        <xdr:cNvCxnSpPr/>
      </xdr:nvCxnSpPr>
      <xdr:spPr>
        <a:xfrm>
          <a:off x="19545300" y="14790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79" name="n_1aveValue【児童館】&#10;一人当たり面積"/>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80"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81" name="n_3aveValue【児童館】&#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91457</xdr:rowOff>
    </xdr:from>
    <xdr:ext cx="469744" cy="259045"/>
    <xdr:sp macro="" textlink="">
      <xdr:nvSpPr>
        <xdr:cNvPr id="682" name="n_1mainValue【児童館】&#10;一人当たり面積"/>
        <xdr:cNvSpPr txBox="1"/>
      </xdr:nvSpPr>
      <xdr:spPr>
        <a:xfrm>
          <a:off x="21075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91457</xdr:rowOff>
    </xdr:from>
    <xdr:ext cx="469744" cy="259045"/>
    <xdr:sp macro="" textlink="">
      <xdr:nvSpPr>
        <xdr:cNvPr id="683" name="n_2mainValue【児童館】&#10;一人当たり面積"/>
        <xdr:cNvSpPr txBox="1"/>
      </xdr:nvSpPr>
      <xdr:spPr>
        <a:xfrm>
          <a:off x="20199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684" name="n_3mainValue【児童館】&#10;一人当たり面積"/>
        <xdr:cNvSpPr txBox="1"/>
      </xdr:nvSpPr>
      <xdr:spPr>
        <a:xfrm>
          <a:off x="19310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10" name="直線コネクタ 709"/>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11"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12" name="直線コネクタ 711"/>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715" name="【公民館】&#10;有形固定資産減価償却率平均値テキスト"/>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16" name="フローチャート: 判断 715"/>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7" name="フローチャート: 判断 716"/>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8" name="フローチャート: 判断 717"/>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9" name="フローチャート: 判断 718"/>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36830</xdr:rowOff>
    </xdr:from>
    <xdr:to>
      <xdr:col>85</xdr:col>
      <xdr:colOff>177800</xdr:colOff>
      <xdr:row>106</xdr:row>
      <xdr:rowOff>138430</xdr:rowOff>
    </xdr:to>
    <xdr:sp macro="" textlink="">
      <xdr:nvSpPr>
        <xdr:cNvPr id="725" name="楕円 724"/>
        <xdr:cNvSpPr/>
      </xdr:nvSpPr>
      <xdr:spPr>
        <a:xfrm>
          <a:off x="16268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15257</xdr:rowOff>
    </xdr:from>
    <xdr:ext cx="405111" cy="259045"/>
    <xdr:sp macro="" textlink="">
      <xdr:nvSpPr>
        <xdr:cNvPr id="726" name="【公民館】&#10;有形固定資産減価償却率該当値テキスト"/>
        <xdr:cNvSpPr txBox="1"/>
      </xdr:nvSpPr>
      <xdr:spPr>
        <a:xfrm>
          <a:off x="16357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727" name="楕円 726"/>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87630</xdr:rowOff>
    </xdr:from>
    <xdr:to>
      <xdr:col>85</xdr:col>
      <xdr:colOff>127000</xdr:colOff>
      <xdr:row>106</xdr:row>
      <xdr:rowOff>144780</xdr:rowOff>
    </xdr:to>
    <xdr:cxnSp macro="">
      <xdr:nvCxnSpPr>
        <xdr:cNvPr id="728" name="直線コネクタ 727"/>
        <xdr:cNvCxnSpPr/>
      </xdr:nvCxnSpPr>
      <xdr:spPr>
        <a:xfrm flipV="1">
          <a:off x="15481300" y="182613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729" name="楕円 728"/>
        <xdr:cNvSpPr/>
      </xdr:nvSpPr>
      <xdr:spPr>
        <a:xfrm>
          <a:off x="1454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107</xdr:row>
      <xdr:rowOff>30480</xdr:rowOff>
    </xdr:to>
    <xdr:cxnSp macro="">
      <xdr:nvCxnSpPr>
        <xdr:cNvPr id="730" name="直線コネクタ 729"/>
        <xdr:cNvCxnSpPr/>
      </xdr:nvCxnSpPr>
      <xdr:spPr>
        <a:xfrm flipV="1">
          <a:off x="14592300" y="18318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38463</xdr:rowOff>
    </xdr:from>
    <xdr:to>
      <xdr:col>72</xdr:col>
      <xdr:colOff>38100</xdr:colOff>
      <xdr:row>107</xdr:row>
      <xdr:rowOff>140063</xdr:rowOff>
    </xdr:to>
    <xdr:sp macro="" textlink="">
      <xdr:nvSpPr>
        <xdr:cNvPr id="731" name="楕円 730"/>
        <xdr:cNvSpPr/>
      </xdr:nvSpPr>
      <xdr:spPr>
        <a:xfrm>
          <a:off x="13652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89263</xdr:rowOff>
    </xdr:to>
    <xdr:cxnSp macro="">
      <xdr:nvCxnSpPr>
        <xdr:cNvPr id="732" name="直線コネクタ 731"/>
        <xdr:cNvCxnSpPr/>
      </xdr:nvCxnSpPr>
      <xdr:spPr>
        <a:xfrm flipV="1">
          <a:off x="13703300" y="1837563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733" name="n_1aveValue【公民館】&#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734" name="n_2aveValue【公民館】&#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735"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736" name="n_1mainValue【公民館】&#10;有形固定資産減価償却率"/>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737" name="n_2mainValue【公民館】&#10;有形固定資産減価償却率"/>
        <xdr:cNvSpPr txBox="1"/>
      </xdr:nvSpPr>
      <xdr:spPr>
        <a:xfrm>
          <a:off x="14389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131190</xdr:rowOff>
    </xdr:from>
    <xdr:ext cx="405111" cy="259045"/>
    <xdr:sp macro="" textlink="">
      <xdr:nvSpPr>
        <xdr:cNvPr id="738" name="n_3mainValue【公民館】&#10;有形固定資産減価償却率"/>
        <xdr:cNvSpPr txBox="1"/>
      </xdr:nvSpPr>
      <xdr:spPr>
        <a:xfrm>
          <a:off x="135007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9" name="直線コネクタ 74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0" name="テキスト ボックス 74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1" name="直線コネクタ 75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2" name="テキスト ボックス 75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3" name="直線コネクタ 75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4" name="テキスト ボックス 75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5" name="直線コネクタ 75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6" name="テキスト ボックス 75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7" name="直線コネクタ 75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8" name="テキスト ボックス 75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9" name="直線コネクタ 75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0" name="テキスト ボックス 75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64" name="直線コネクタ 763"/>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65"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66" name="直線コネクタ 76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7"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8" name="直線コネクタ 767"/>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69"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70" name="フローチャート: 判断 769"/>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71" name="フローチャート: 判断 770"/>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2" name="フローチャート: 判断 771"/>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73" name="フローチャート: 判断 772"/>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779" name="楕円 778"/>
        <xdr:cNvSpPr/>
      </xdr:nvSpPr>
      <xdr:spPr>
        <a:xfrm>
          <a:off x="22110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113591</xdr:rowOff>
    </xdr:from>
    <xdr:ext cx="469744" cy="259045"/>
    <xdr:sp macro="" textlink="">
      <xdr:nvSpPr>
        <xdr:cNvPr id="780" name="【公民館】&#10;一人当たり面積該当値テキスト"/>
        <xdr:cNvSpPr txBox="1"/>
      </xdr:nvSpPr>
      <xdr:spPr>
        <a:xfrm>
          <a:off x="22199600" y="1811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781" name="楕円 780"/>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141514</xdr:rowOff>
    </xdr:from>
    <xdr:to>
      <xdr:col>116</xdr:col>
      <xdr:colOff>63500</xdr:colOff>
      <xdr:row>106</xdr:row>
      <xdr:rowOff>141514</xdr:rowOff>
    </xdr:to>
    <xdr:cxnSp macro="">
      <xdr:nvCxnSpPr>
        <xdr:cNvPr id="782" name="直線コネクタ 781"/>
        <xdr:cNvCxnSpPr/>
      </xdr:nvCxnSpPr>
      <xdr:spPr>
        <a:xfrm>
          <a:off x="21323300" y="18315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783" name="楕円 782"/>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141514</xdr:rowOff>
    </xdr:to>
    <xdr:cxnSp macro="">
      <xdr:nvCxnSpPr>
        <xdr:cNvPr id="784" name="直線コネクタ 783"/>
        <xdr:cNvCxnSpPr/>
      </xdr:nvCxnSpPr>
      <xdr:spPr>
        <a:xfrm>
          <a:off x="20434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785" name="楕円 784"/>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106</xdr:row>
      <xdr:rowOff>141514</xdr:rowOff>
    </xdr:to>
    <xdr:cxnSp macro="">
      <xdr:nvCxnSpPr>
        <xdr:cNvPr id="786" name="直線コネクタ 785"/>
        <xdr:cNvCxnSpPr/>
      </xdr:nvCxnSpPr>
      <xdr:spPr>
        <a:xfrm>
          <a:off x="19545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787" name="n_1ave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88"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89"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37391</xdr:rowOff>
    </xdr:from>
    <xdr:ext cx="469744" cy="259045"/>
    <xdr:sp macro="" textlink="">
      <xdr:nvSpPr>
        <xdr:cNvPr id="790" name="n_1mainValue【公民館】&#10;一人当たり面積"/>
        <xdr:cNvSpPr txBox="1"/>
      </xdr:nvSpPr>
      <xdr:spPr>
        <a:xfrm>
          <a:off x="210757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11991</xdr:rowOff>
    </xdr:from>
    <xdr:ext cx="469744" cy="259045"/>
    <xdr:sp macro="" textlink="">
      <xdr:nvSpPr>
        <xdr:cNvPr id="791" name="n_2mainValue【公民館】&#10;一人当たり面積"/>
        <xdr:cNvSpPr txBox="1"/>
      </xdr:nvSpPr>
      <xdr:spPr>
        <a:xfrm>
          <a:off x="20199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11991</xdr:rowOff>
    </xdr:from>
    <xdr:ext cx="469744" cy="259045"/>
    <xdr:sp macro="" textlink="">
      <xdr:nvSpPr>
        <xdr:cNvPr id="792" name="n_3mainValue【公民館】&#10;一人当たり面積"/>
        <xdr:cNvSpPr txBox="1"/>
      </xdr:nvSpPr>
      <xdr:spPr>
        <a:xfrm>
          <a:off x="19310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類似団体内平均より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高くなっている施設は、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保育所、橋りょう、</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学校施設であり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年次計画による大規模改修及び改良を予定している。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一方で、減価償却率が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低くなっている施設は、道路、公営住宅、児童館、公民館であ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り、道路については合併併特例債を活用した改良の推進、公営住宅、児童館、公民館については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建替等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に伴</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率が低くなっている。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策定した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公共施設等管理計画、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策定した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個別計画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、施設の維持・修繕・統廃合等に取り組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み、施設の有効活用を図る。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25,548
25,402
51.92
43,977,191
41,522,574
2,357,967
7,290,452
16,875,471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43361</xdr:rowOff>
    </xdr:from>
    <xdr:to>
      <xdr:col>24</xdr:col>
      <xdr:colOff>114300</xdr:colOff>
      <xdr:row>36</xdr:row>
      <xdr:rowOff>144961</xdr:rowOff>
    </xdr:to>
    <xdr:sp macro="" textlink="">
      <xdr:nvSpPr>
        <xdr:cNvPr id="72" name="楕円 71"/>
        <xdr:cNvSpPr/>
      </xdr:nvSpPr>
      <xdr:spPr>
        <a:xfrm>
          <a:off x="45847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66238</xdr:rowOff>
    </xdr:from>
    <xdr:ext cx="405111" cy="259045"/>
    <xdr:sp macro="" textlink="">
      <xdr:nvSpPr>
        <xdr:cNvPr id="73" name="【図書館】&#10;有形固定資産減価償却率該当値テキスト"/>
        <xdr:cNvSpPr txBox="1"/>
      </xdr:nvSpPr>
      <xdr:spPr>
        <a:xfrm>
          <a:off x="4673600" y="60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62956</xdr:rowOff>
    </xdr:from>
    <xdr:to>
      <xdr:col>20</xdr:col>
      <xdr:colOff>38100</xdr:colOff>
      <xdr:row>36</xdr:row>
      <xdr:rowOff>164556</xdr:rowOff>
    </xdr:to>
    <xdr:sp macro="" textlink="">
      <xdr:nvSpPr>
        <xdr:cNvPr id="74" name="楕円 73"/>
        <xdr:cNvSpPr/>
      </xdr:nvSpPr>
      <xdr:spPr>
        <a:xfrm>
          <a:off x="3746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94161</xdr:rowOff>
    </xdr:from>
    <xdr:to>
      <xdr:col>24</xdr:col>
      <xdr:colOff>63500</xdr:colOff>
      <xdr:row>36</xdr:row>
      <xdr:rowOff>113756</xdr:rowOff>
    </xdr:to>
    <xdr:cxnSp macro="">
      <xdr:nvCxnSpPr>
        <xdr:cNvPr id="75" name="直線コネクタ 74"/>
        <xdr:cNvCxnSpPr/>
      </xdr:nvCxnSpPr>
      <xdr:spPr>
        <a:xfrm flipV="1">
          <a:off x="3797300" y="626636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62956</xdr:rowOff>
    </xdr:from>
    <xdr:to>
      <xdr:col>15</xdr:col>
      <xdr:colOff>101600</xdr:colOff>
      <xdr:row>36</xdr:row>
      <xdr:rowOff>164556</xdr:rowOff>
    </xdr:to>
    <xdr:sp macro="" textlink="">
      <xdr:nvSpPr>
        <xdr:cNvPr id="76" name="楕円 75"/>
        <xdr:cNvSpPr/>
      </xdr:nvSpPr>
      <xdr:spPr>
        <a:xfrm>
          <a:off x="2857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113756</xdr:rowOff>
    </xdr:from>
    <xdr:to>
      <xdr:col>19</xdr:col>
      <xdr:colOff>177800</xdr:colOff>
      <xdr:row>36</xdr:row>
      <xdr:rowOff>113756</xdr:rowOff>
    </xdr:to>
    <xdr:cxnSp macro="">
      <xdr:nvCxnSpPr>
        <xdr:cNvPr id="77" name="直線コネクタ 76"/>
        <xdr:cNvCxnSpPr/>
      </xdr:nvCxnSpPr>
      <xdr:spPr>
        <a:xfrm>
          <a:off x="2908300" y="6285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84183</xdr:rowOff>
    </xdr:from>
    <xdr:to>
      <xdr:col>10</xdr:col>
      <xdr:colOff>165100</xdr:colOff>
      <xdr:row>37</xdr:row>
      <xdr:rowOff>14333</xdr:rowOff>
    </xdr:to>
    <xdr:sp macro="" textlink="">
      <xdr:nvSpPr>
        <xdr:cNvPr id="78" name="楕円 77"/>
        <xdr:cNvSpPr/>
      </xdr:nvSpPr>
      <xdr:spPr>
        <a:xfrm>
          <a:off x="1968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113756</xdr:rowOff>
    </xdr:from>
    <xdr:to>
      <xdr:col>15</xdr:col>
      <xdr:colOff>50800</xdr:colOff>
      <xdr:row>36</xdr:row>
      <xdr:rowOff>134983</xdr:rowOff>
    </xdr:to>
    <xdr:cxnSp macro="">
      <xdr:nvCxnSpPr>
        <xdr:cNvPr id="79" name="直線コネクタ 78"/>
        <xdr:cNvCxnSpPr/>
      </xdr:nvCxnSpPr>
      <xdr:spPr>
        <a:xfrm flipV="1">
          <a:off x="2019300" y="628595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9633</xdr:rowOff>
    </xdr:from>
    <xdr:ext cx="405111" cy="259045"/>
    <xdr:sp macro="" textlink="">
      <xdr:nvSpPr>
        <xdr:cNvPr id="83" name="n_1mainValue【図書館】&#10;有形固定資産減価償却率"/>
        <xdr:cNvSpPr txBox="1"/>
      </xdr:nvSpPr>
      <xdr:spPr>
        <a:xfrm>
          <a:off x="35820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9633</xdr:rowOff>
    </xdr:from>
    <xdr:ext cx="405111" cy="259045"/>
    <xdr:sp macro="" textlink="">
      <xdr:nvSpPr>
        <xdr:cNvPr id="84" name="n_2mainValue【図書館】&#10;有形固定資産減価償却率"/>
        <xdr:cNvSpPr txBox="1"/>
      </xdr:nvSpPr>
      <xdr:spPr>
        <a:xfrm>
          <a:off x="2705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5" name="n_3mainValue【図書館】&#10;有形固定資産減価償却率"/>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156845</xdr:rowOff>
    </xdr:from>
    <xdr:to>
      <xdr:col>55</xdr:col>
      <xdr:colOff>50800</xdr:colOff>
      <xdr:row>40</xdr:row>
      <xdr:rowOff>86995</xdr:rowOff>
    </xdr:to>
    <xdr:sp macro="" textlink="">
      <xdr:nvSpPr>
        <xdr:cNvPr id="120" name="楕円 119"/>
        <xdr:cNvSpPr/>
      </xdr:nvSpPr>
      <xdr:spPr>
        <a:xfrm>
          <a:off x="104267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71772</xdr:rowOff>
    </xdr:from>
    <xdr:ext cx="469744" cy="259045"/>
    <xdr:sp macro="" textlink="">
      <xdr:nvSpPr>
        <xdr:cNvPr id="121" name="【図書館】&#10;一人当たり面積該当値テキスト"/>
        <xdr:cNvSpPr txBox="1"/>
      </xdr:nvSpPr>
      <xdr:spPr>
        <a:xfrm>
          <a:off x="10515600" y="67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156845</xdr:rowOff>
    </xdr:from>
    <xdr:to>
      <xdr:col>50</xdr:col>
      <xdr:colOff>165100</xdr:colOff>
      <xdr:row>40</xdr:row>
      <xdr:rowOff>86995</xdr:rowOff>
    </xdr:to>
    <xdr:sp macro="" textlink="">
      <xdr:nvSpPr>
        <xdr:cNvPr id="122" name="楕円 121"/>
        <xdr:cNvSpPr/>
      </xdr:nvSpPr>
      <xdr:spPr>
        <a:xfrm>
          <a:off x="9588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36195</xdr:rowOff>
    </xdr:from>
    <xdr:to>
      <xdr:col>55</xdr:col>
      <xdr:colOff>0</xdr:colOff>
      <xdr:row>40</xdr:row>
      <xdr:rowOff>36195</xdr:rowOff>
    </xdr:to>
    <xdr:cxnSp macro="">
      <xdr:nvCxnSpPr>
        <xdr:cNvPr id="123" name="直線コネクタ 122"/>
        <xdr:cNvCxnSpPr/>
      </xdr:nvCxnSpPr>
      <xdr:spPr>
        <a:xfrm>
          <a:off x="9639300" y="689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156845</xdr:rowOff>
    </xdr:from>
    <xdr:to>
      <xdr:col>46</xdr:col>
      <xdr:colOff>38100</xdr:colOff>
      <xdr:row>40</xdr:row>
      <xdr:rowOff>86995</xdr:rowOff>
    </xdr:to>
    <xdr:sp macro="" textlink="">
      <xdr:nvSpPr>
        <xdr:cNvPr id="124" name="楕円 123"/>
        <xdr:cNvSpPr/>
      </xdr:nvSpPr>
      <xdr:spPr>
        <a:xfrm>
          <a:off x="8699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36195</xdr:rowOff>
    </xdr:from>
    <xdr:to>
      <xdr:col>50</xdr:col>
      <xdr:colOff>114300</xdr:colOff>
      <xdr:row>40</xdr:row>
      <xdr:rowOff>36195</xdr:rowOff>
    </xdr:to>
    <xdr:cxnSp macro="">
      <xdr:nvCxnSpPr>
        <xdr:cNvPr id="125" name="直線コネクタ 124"/>
        <xdr:cNvCxnSpPr/>
      </xdr:nvCxnSpPr>
      <xdr:spPr>
        <a:xfrm>
          <a:off x="8750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156845</xdr:rowOff>
    </xdr:from>
    <xdr:to>
      <xdr:col>41</xdr:col>
      <xdr:colOff>101600</xdr:colOff>
      <xdr:row>40</xdr:row>
      <xdr:rowOff>86995</xdr:rowOff>
    </xdr:to>
    <xdr:sp macro="" textlink="">
      <xdr:nvSpPr>
        <xdr:cNvPr id="126" name="楕円 125"/>
        <xdr:cNvSpPr/>
      </xdr:nvSpPr>
      <xdr:spPr>
        <a:xfrm>
          <a:off x="7810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36195</xdr:rowOff>
    </xdr:from>
    <xdr:to>
      <xdr:col>45</xdr:col>
      <xdr:colOff>177800</xdr:colOff>
      <xdr:row>40</xdr:row>
      <xdr:rowOff>36195</xdr:rowOff>
    </xdr:to>
    <xdr:cxnSp macro="">
      <xdr:nvCxnSpPr>
        <xdr:cNvPr id="127" name="直線コネクタ 126"/>
        <xdr:cNvCxnSpPr/>
      </xdr:nvCxnSpPr>
      <xdr:spPr>
        <a:xfrm>
          <a:off x="7861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78122</xdr:rowOff>
    </xdr:from>
    <xdr:ext cx="469744" cy="259045"/>
    <xdr:sp macro="" textlink="">
      <xdr:nvSpPr>
        <xdr:cNvPr id="131" name="n_1mainValue【図書館】&#10;一人当たり面積"/>
        <xdr:cNvSpPr txBox="1"/>
      </xdr:nvSpPr>
      <xdr:spPr>
        <a:xfrm>
          <a:off x="93917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78122</xdr:rowOff>
    </xdr:from>
    <xdr:ext cx="469744" cy="259045"/>
    <xdr:sp macro="" textlink="">
      <xdr:nvSpPr>
        <xdr:cNvPr id="132" name="n_2mainValue【図書館】&#10;一人当たり面積"/>
        <xdr:cNvSpPr txBox="1"/>
      </xdr:nvSpPr>
      <xdr:spPr>
        <a:xfrm>
          <a:off x="8515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78122</xdr:rowOff>
    </xdr:from>
    <xdr:ext cx="469744" cy="259045"/>
    <xdr:sp macro="" textlink="">
      <xdr:nvSpPr>
        <xdr:cNvPr id="133" name="n_3mainValue【図書館】&#10;一人当たり面積"/>
        <xdr:cNvSpPr txBox="1"/>
      </xdr:nvSpPr>
      <xdr:spPr>
        <a:xfrm>
          <a:off x="7626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113030</xdr:rowOff>
    </xdr:from>
    <xdr:to>
      <xdr:col>24</xdr:col>
      <xdr:colOff>114300</xdr:colOff>
      <xdr:row>58</xdr:row>
      <xdr:rowOff>43180</xdr:rowOff>
    </xdr:to>
    <xdr:sp macro="" textlink="">
      <xdr:nvSpPr>
        <xdr:cNvPr id="173" name="楕円 172"/>
        <xdr:cNvSpPr/>
      </xdr:nvSpPr>
      <xdr:spPr>
        <a:xfrm>
          <a:off x="4584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135907</xdr:rowOff>
    </xdr:from>
    <xdr:ext cx="405111" cy="259045"/>
    <xdr:sp macro="" textlink="">
      <xdr:nvSpPr>
        <xdr:cNvPr id="174" name="【体育館・プール】&#10;有形固定資産減価償却率該当値テキスト"/>
        <xdr:cNvSpPr txBox="1"/>
      </xdr:nvSpPr>
      <xdr:spPr>
        <a:xfrm>
          <a:off x="4673600"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151130</xdr:rowOff>
    </xdr:from>
    <xdr:to>
      <xdr:col>20</xdr:col>
      <xdr:colOff>38100</xdr:colOff>
      <xdr:row>58</xdr:row>
      <xdr:rowOff>81280</xdr:rowOff>
    </xdr:to>
    <xdr:sp macro="" textlink="">
      <xdr:nvSpPr>
        <xdr:cNvPr id="175" name="楕円 174"/>
        <xdr:cNvSpPr/>
      </xdr:nvSpPr>
      <xdr:spPr>
        <a:xfrm>
          <a:off x="3746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163830</xdr:rowOff>
    </xdr:from>
    <xdr:to>
      <xdr:col>24</xdr:col>
      <xdr:colOff>63500</xdr:colOff>
      <xdr:row>58</xdr:row>
      <xdr:rowOff>30480</xdr:rowOff>
    </xdr:to>
    <xdr:cxnSp macro="">
      <xdr:nvCxnSpPr>
        <xdr:cNvPr id="176" name="直線コネクタ 175"/>
        <xdr:cNvCxnSpPr/>
      </xdr:nvCxnSpPr>
      <xdr:spPr>
        <a:xfrm flipV="1">
          <a:off x="3797300" y="9936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23495</xdr:rowOff>
    </xdr:from>
    <xdr:to>
      <xdr:col>15</xdr:col>
      <xdr:colOff>101600</xdr:colOff>
      <xdr:row>58</xdr:row>
      <xdr:rowOff>125095</xdr:rowOff>
    </xdr:to>
    <xdr:sp macro="" textlink="">
      <xdr:nvSpPr>
        <xdr:cNvPr id="177" name="楕円 176"/>
        <xdr:cNvSpPr/>
      </xdr:nvSpPr>
      <xdr:spPr>
        <a:xfrm>
          <a:off x="2857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30480</xdr:rowOff>
    </xdr:from>
    <xdr:to>
      <xdr:col>19</xdr:col>
      <xdr:colOff>177800</xdr:colOff>
      <xdr:row>58</xdr:row>
      <xdr:rowOff>74295</xdr:rowOff>
    </xdr:to>
    <xdr:cxnSp macro="">
      <xdr:nvCxnSpPr>
        <xdr:cNvPr id="178" name="直線コネクタ 177"/>
        <xdr:cNvCxnSpPr/>
      </xdr:nvCxnSpPr>
      <xdr:spPr>
        <a:xfrm flipV="1">
          <a:off x="2908300" y="9974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65405</xdr:rowOff>
    </xdr:from>
    <xdr:to>
      <xdr:col>10</xdr:col>
      <xdr:colOff>165100</xdr:colOff>
      <xdr:row>58</xdr:row>
      <xdr:rowOff>167005</xdr:rowOff>
    </xdr:to>
    <xdr:sp macro="" textlink="">
      <xdr:nvSpPr>
        <xdr:cNvPr id="179" name="楕円 178"/>
        <xdr:cNvSpPr/>
      </xdr:nvSpPr>
      <xdr:spPr>
        <a:xfrm>
          <a:off x="1968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74295</xdr:rowOff>
    </xdr:from>
    <xdr:to>
      <xdr:col>15</xdr:col>
      <xdr:colOff>50800</xdr:colOff>
      <xdr:row>58</xdr:row>
      <xdr:rowOff>116205</xdr:rowOff>
    </xdr:to>
    <xdr:cxnSp macro="">
      <xdr:nvCxnSpPr>
        <xdr:cNvPr id="180" name="直線コネクタ 179"/>
        <xdr:cNvCxnSpPr/>
      </xdr:nvCxnSpPr>
      <xdr:spPr>
        <a:xfrm flipV="1">
          <a:off x="2019300" y="10018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97807</xdr:rowOff>
    </xdr:from>
    <xdr:ext cx="405111" cy="259045"/>
    <xdr:sp macro="" textlink="">
      <xdr:nvSpPr>
        <xdr:cNvPr id="184" name="n_1mainValue【体育館・プール】&#10;有形固定資産減価償却率"/>
        <xdr:cNvSpPr txBox="1"/>
      </xdr:nvSpPr>
      <xdr:spPr>
        <a:xfrm>
          <a:off x="3582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141622</xdr:rowOff>
    </xdr:from>
    <xdr:ext cx="405111" cy="259045"/>
    <xdr:sp macro="" textlink="">
      <xdr:nvSpPr>
        <xdr:cNvPr id="185" name="n_2mainValue【体育館・プール】&#10;有形固定資産減価償却率"/>
        <xdr:cNvSpPr txBox="1"/>
      </xdr:nvSpPr>
      <xdr:spPr>
        <a:xfrm>
          <a:off x="2705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12082</xdr:rowOff>
    </xdr:from>
    <xdr:ext cx="405111" cy="259045"/>
    <xdr:sp macro="" textlink="">
      <xdr:nvSpPr>
        <xdr:cNvPr id="186" name="n_3mainValue【体育館・プール】&#10;有形固定資産減価償却率"/>
        <xdr:cNvSpPr txBox="1"/>
      </xdr:nvSpPr>
      <xdr:spPr>
        <a:xfrm>
          <a:off x="1816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15"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48260</xdr:rowOff>
    </xdr:from>
    <xdr:to>
      <xdr:col>55</xdr:col>
      <xdr:colOff>50800</xdr:colOff>
      <xdr:row>61</xdr:row>
      <xdr:rowOff>149860</xdr:rowOff>
    </xdr:to>
    <xdr:sp macro="" textlink="">
      <xdr:nvSpPr>
        <xdr:cNvPr id="225" name="楕円 224"/>
        <xdr:cNvSpPr/>
      </xdr:nvSpPr>
      <xdr:spPr>
        <a:xfrm>
          <a:off x="10426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71137</xdr:rowOff>
    </xdr:from>
    <xdr:ext cx="469744" cy="259045"/>
    <xdr:sp macro="" textlink="">
      <xdr:nvSpPr>
        <xdr:cNvPr id="226" name="【体育館・プール】&#10;一人当たり面積該当値テキスト"/>
        <xdr:cNvSpPr txBox="1"/>
      </xdr:nvSpPr>
      <xdr:spPr>
        <a:xfrm>
          <a:off x="10515600"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48260</xdr:rowOff>
    </xdr:from>
    <xdr:to>
      <xdr:col>50</xdr:col>
      <xdr:colOff>165100</xdr:colOff>
      <xdr:row>61</xdr:row>
      <xdr:rowOff>149860</xdr:rowOff>
    </xdr:to>
    <xdr:sp macro="" textlink="">
      <xdr:nvSpPr>
        <xdr:cNvPr id="227" name="楕円 226"/>
        <xdr:cNvSpPr/>
      </xdr:nvSpPr>
      <xdr:spPr>
        <a:xfrm>
          <a:off x="9588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99060</xdr:rowOff>
    </xdr:from>
    <xdr:to>
      <xdr:col>55</xdr:col>
      <xdr:colOff>0</xdr:colOff>
      <xdr:row>61</xdr:row>
      <xdr:rowOff>99060</xdr:rowOff>
    </xdr:to>
    <xdr:cxnSp macro="">
      <xdr:nvCxnSpPr>
        <xdr:cNvPr id="228" name="直線コネクタ 227"/>
        <xdr:cNvCxnSpPr/>
      </xdr:nvCxnSpPr>
      <xdr:spPr>
        <a:xfrm>
          <a:off x="9639300" y="10557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48260</xdr:rowOff>
    </xdr:from>
    <xdr:to>
      <xdr:col>46</xdr:col>
      <xdr:colOff>38100</xdr:colOff>
      <xdr:row>61</xdr:row>
      <xdr:rowOff>149860</xdr:rowOff>
    </xdr:to>
    <xdr:sp macro="" textlink="">
      <xdr:nvSpPr>
        <xdr:cNvPr id="229" name="楕円 228"/>
        <xdr:cNvSpPr/>
      </xdr:nvSpPr>
      <xdr:spPr>
        <a:xfrm>
          <a:off x="8699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99060</xdr:rowOff>
    </xdr:from>
    <xdr:to>
      <xdr:col>50</xdr:col>
      <xdr:colOff>114300</xdr:colOff>
      <xdr:row>61</xdr:row>
      <xdr:rowOff>99060</xdr:rowOff>
    </xdr:to>
    <xdr:cxnSp macro="">
      <xdr:nvCxnSpPr>
        <xdr:cNvPr id="230" name="直線コネクタ 229"/>
        <xdr:cNvCxnSpPr/>
      </xdr:nvCxnSpPr>
      <xdr:spPr>
        <a:xfrm>
          <a:off x="8750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122555</xdr:rowOff>
    </xdr:from>
    <xdr:to>
      <xdr:col>41</xdr:col>
      <xdr:colOff>101600</xdr:colOff>
      <xdr:row>62</xdr:row>
      <xdr:rowOff>52705</xdr:rowOff>
    </xdr:to>
    <xdr:sp macro="" textlink="">
      <xdr:nvSpPr>
        <xdr:cNvPr id="231" name="楕円 230"/>
        <xdr:cNvSpPr/>
      </xdr:nvSpPr>
      <xdr:spPr>
        <a:xfrm>
          <a:off x="7810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99060</xdr:rowOff>
    </xdr:from>
    <xdr:to>
      <xdr:col>45</xdr:col>
      <xdr:colOff>177800</xdr:colOff>
      <xdr:row>62</xdr:row>
      <xdr:rowOff>1905</xdr:rowOff>
    </xdr:to>
    <xdr:cxnSp macro="">
      <xdr:nvCxnSpPr>
        <xdr:cNvPr id="232" name="直線コネクタ 231"/>
        <xdr:cNvCxnSpPr/>
      </xdr:nvCxnSpPr>
      <xdr:spPr>
        <a:xfrm flipV="1">
          <a:off x="7861300" y="105575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35" name="n_3aveValue【体育館・プール】&#10;一人当たり面積"/>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166387</xdr:rowOff>
    </xdr:from>
    <xdr:ext cx="469744" cy="259045"/>
    <xdr:sp macro="" textlink="">
      <xdr:nvSpPr>
        <xdr:cNvPr id="236" name="n_1mainValue【体育館・プール】&#10;一人当たり面積"/>
        <xdr:cNvSpPr txBox="1"/>
      </xdr:nvSpPr>
      <xdr:spPr>
        <a:xfrm>
          <a:off x="9391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166387</xdr:rowOff>
    </xdr:from>
    <xdr:ext cx="469744" cy="259045"/>
    <xdr:sp macro="" textlink="">
      <xdr:nvSpPr>
        <xdr:cNvPr id="237" name="n_2mainValue【体育館・プール】&#10;一人当たり面積"/>
        <xdr:cNvSpPr txBox="1"/>
      </xdr:nvSpPr>
      <xdr:spPr>
        <a:xfrm>
          <a:off x="8515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69232</xdr:rowOff>
    </xdr:from>
    <xdr:ext cx="469744" cy="259045"/>
    <xdr:sp macro="" textlink="">
      <xdr:nvSpPr>
        <xdr:cNvPr id="238" name="n_3mainValue【体育館・プール】&#10;一人当たり面積"/>
        <xdr:cNvSpPr txBox="1"/>
      </xdr:nvSpPr>
      <xdr:spPr>
        <a:xfrm>
          <a:off x="7626427" y="1035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8" name="楕円 277"/>
        <xdr:cNvSpPr/>
      </xdr:nvSpPr>
      <xdr:spPr>
        <a:xfrm>
          <a:off x="4584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88282</xdr:rowOff>
    </xdr:from>
    <xdr:ext cx="405111" cy="259045"/>
    <xdr:sp macro="" textlink="">
      <xdr:nvSpPr>
        <xdr:cNvPr id="279" name="【福祉施設】&#10;有形固定資産減価償却率該当値テキスト"/>
        <xdr:cNvSpPr txBox="1"/>
      </xdr:nvSpPr>
      <xdr:spPr>
        <a:xfrm>
          <a:off x="4673600"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80645</xdr:rowOff>
    </xdr:from>
    <xdr:to>
      <xdr:col>20</xdr:col>
      <xdr:colOff>38100</xdr:colOff>
      <xdr:row>83</xdr:row>
      <xdr:rowOff>10795</xdr:rowOff>
    </xdr:to>
    <xdr:sp macro="" textlink="">
      <xdr:nvSpPr>
        <xdr:cNvPr id="280" name="楕円 279"/>
        <xdr:cNvSpPr/>
      </xdr:nvSpPr>
      <xdr:spPr>
        <a:xfrm>
          <a:off x="3746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131445</xdr:rowOff>
    </xdr:to>
    <xdr:cxnSp macro="">
      <xdr:nvCxnSpPr>
        <xdr:cNvPr id="281" name="直線コネクタ 280"/>
        <xdr:cNvCxnSpPr/>
      </xdr:nvCxnSpPr>
      <xdr:spPr>
        <a:xfrm flipV="1">
          <a:off x="3797300" y="141751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120650</xdr:rowOff>
    </xdr:from>
    <xdr:to>
      <xdr:col>15</xdr:col>
      <xdr:colOff>101600</xdr:colOff>
      <xdr:row>83</xdr:row>
      <xdr:rowOff>50800</xdr:rowOff>
    </xdr:to>
    <xdr:sp macro="" textlink="">
      <xdr:nvSpPr>
        <xdr:cNvPr id="282" name="楕円 281"/>
        <xdr:cNvSpPr/>
      </xdr:nvSpPr>
      <xdr:spPr>
        <a:xfrm>
          <a:off x="2857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131445</xdr:rowOff>
    </xdr:from>
    <xdr:to>
      <xdr:col>19</xdr:col>
      <xdr:colOff>177800</xdr:colOff>
      <xdr:row>83</xdr:row>
      <xdr:rowOff>0</xdr:rowOff>
    </xdr:to>
    <xdr:cxnSp macro="">
      <xdr:nvCxnSpPr>
        <xdr:cNvPr id="283" name="直線コネクタ 282"/>
        <xdr:cNvCxnSpPr/>
      </xdr:nvCxnSpPr>
      <xdr:spPr>
        <a:xfrm flipV="1">
          <a:off x="2908300" y="14190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160655</xdr:rowOff>
    </xdr:from>
    <xdr:to>
      <xdr:col>10</xdr:col>
      <xdr:colOff>165100</xdr:colOff>
      <xdr:row>83</xdr:row>
      <xdr:rowOff>90805</xdr:rowOff>
    </xdr:to>
    <xdr:sp macro="" textlink="">
      <xdr:nvSpPr>
        <xdr:cNvPr id="284" name="楕円 283"/>
        <xdr:cNvSpPr/>
      </xdr:nvSpPr>
      <xdr:spPr>
        <a:xfrm>
          <a:off x="1968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0</xdr:rowOff>
    </xdr:from>
    <xdr:to>
      <xdr:col>15</xdr:col>
      <xdr:colOff>50800</xdr:colOff>
      <xdr:row>83</xdr:row>
      <xdr:rowOff>40005</xdr:rowOff>
    </xdr:to>
    <xdr:cxnSp macro="">
      <xdr:nvCxnSpPr>
        <xdr:cNvPr id="285" name="直線コネクタ 284"/>
        <xdr:cNvCxnSpPr/>
      </xdr:nvCxnSpPr>
      <xdr:spPr>
        <a:xfrm flipV="1">
          <a:off x="2019300" y="142303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88"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27322</xdr:rowOff>
    </xdr:from>
    <xdr:ext cx="405111" cy="259045"/>
    <xdr:sp macro="" textlink="">
      <xdr:nvSpPr>
        <xdr:cNvPr id="289" name="n_1mainValue【福祉施設】&#10;有形固定資産減価償却率"/>
        <xdr:cNvSpPr txBox="1"/>
      </xdr:nvSpPr>
      <xdr:spPr>
        <a:xfrm>
          <a:off x="35820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90" name="n_2mainValue【福祉施設】&#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291" name="n_3mainValue【福祉施設】&#10;有形固定資産減価償却率"/>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22" name="【福祉施設】&#10;一人当たり面積平均値テキスト"/>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99968</xdr:rowOff>
    </xdr:from>
    <xdr:to>
      <xdr:col>55</xdr:col>
      <xdr:colOff>50800</xdr:colOff>
      <xdr:row>84</xdr:row>
      <xdr:rowOff>30118</xdr:rowOff>
    </xdr:to>
    <xdr:sp macro="" textlink="">
      <xdr:nvSpPr>
        <xdr:cNvPr id="332" name="楕円 331"/>
        <xdr:cNvSpPr/>
      </xdr:nvSpPr>
      <xdr:spPr>
        <a:xfrm>
          <a:off x="104267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122845</xdr:rowOff>
    </xdr:from>
    <xdr:ext cx="469744" cy="259045"/>
    <xdr:sp macro="" textlink="">
      <xdr:nvSpPr>
        <xdr:cNvPr id="333" name="【福祉施設】&#10;一人当たり面積該当値テキスト"/>
        <xdr:cNvSpPr txBox="1"/>
      </xdr:nvSpPr>
      <xdr:spPr>
        <a:xfrm>
          <a:off x="10515600" y="1418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109764</xdr:rowOff>
    </xdr:from>
    <xdr:to>
      <xdr:col>50</xdr:col>
      <xdr:colOff>165100</xdr:colOff>
      <xdr:row>84</xdr:row>
      <xdr:rowOff>39914</xdr:rowOff>
    </xdr:to>
    <xdr:sp macro="" textlink="">
      <xdr:nvSpPr>
        <xdr:cNvPr id="334" name="楕円 333"/>
        <xdr:cNvSpPr/>
      </xdr:nvSpPr>
      <xdr:spPr>
        <a:xfrm>
          <a:off x="9588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150768</xdr:rowOff>
    </xdr:from>
    <xdr:to>
      <xdr:col>55</xdr:col>
      <xdr:colOff>0</xdr:colOff>
      <xdr:row>83</xdr:row>
      <xdr:rowOff>160564</xdr:rowOff>
    </xdr:to>
    <xdr:cxnSp macro="">
      <xdr:nvCxnSpPr>
        <xdr:cNvPr id="335" name="直線コネクタ 334"/>
        <xdr:cNvCxnSpPr/>
      </xdr:nvCxnSpPr>
      <xdr:spPr>
        <a:xfrm flipV="1">
          <a:off x="9639300" y="1438111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36" name="楕円 335"/>
        <xdr:cNvSpPr/>
      </xdr:nvSpPr>
      <xdr:spPr>
        <a:xfrm>
          <a:off x="869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160564</xdr:rowOff>
    </xdr:from>
    <xdr:to>
      <xdr:col>50</xdr:col>
      <xdr:colOff>114300</xdr:colOff>
      <xdr:row>83</xdr:row>
      <xdr:rowOff>163830</xdr:rowOff>
    </xdr:to>
    <xdr:cxnSp macro="">
      <xdr:nvCxnSpPr>
        <xdr:cNvPr id="337" name="直線コネクタ 336"/>
        <xdr:cNvCxnSpPr/>
      </xdr:nvCxnSpPr>
      <xdr:spPr>
        <a:xfrm flipV="1">
          <a:off x="8750300" y="143909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113030</xdr:rowOff>
    </xdr:from>
    <xdr:to>
      <xdr:col>41</xdr:col>
      <xdr:colOff>101600</xdr:colOff>
      <xdr:row>84</xdr:row>
      <xdr:rowOff>43180</xdr:rowOff>
    </xdr:to>
    <xdr:sp macro="" textlink="">
      <xdr:nvSpPr>
        <xdr:cNvPr id="338" name="楕円 337"/>
        <xdr:cNvSpPr/>
      </xdr:nvSpPr>
      <xdr:spPr>
        <a:xfrm>
          <a:off x="781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163830</xdr:rowOff>
    </xdr:from>
    <xdr:to>
      <xdr:col>45</xdr:col>
      <xdr:colOff>177800</xdr:colOff>
      <xdr:row>83</xdr:row>
      <xdr:rowOff>163830</xdr:rowOff>
    </xdr:to>
    <xdr:cxnSp macro="">
      <xdr:nvCxnSpPr>
        <xdr:cNvPr id="339" name="直線コネクタ 338"/>
        <xdr:cNvCxnSpPr/>
      </xdr:nvCxnSpPr>
      <xdr:spPr>
        <a:xfrm>
          <a:off x="7861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71863</xdr:rowOff>
    </xdr:from>
    <xdr:ext cx="469744" cy="259045"/>
    <xdr:sp macro="" textlink="">
      <xdr:nvSpPr>
        <xdr:cNvPr id="340" name="n_1aveValue【福祉施設】&#10;一人当たり面積"/>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41" name="n_2aveValue【福祉施設】&#10;一人当たり面積"/>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117583</xdr:rowOff>
    </xdr:from>
    <xdr:ext cx="469744" cy="259045"/>
    <xdr:sp macro="" textlink="">
      <xdr:nvSpPr>
        <xdr:cNvPr id="342" name="n_3aveValue【福祉施設】&#10;一人当たり面積"/>
        <xdr:cNvSpPr txBox="1"/>
      </xdr:nvSpPr>
      <xdr:spPr>
        <a:xfrm>
          <a:off x="7626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56441</xdr:rowOff>
    </xdr:from>
    <xdr:ext cx="469744" cy="259045"/>
    <xdr:sp macro="" textlink="">
      <xdr:nvSpPr>
        <xdr:cNvPr id="343" name="n_1mainValue【福祉施設】&#10;一人当たり面積"/>
        <xdr:cNvSpPr txBox="1"/>
      </xdr:nvSpPr>
      <xdr:spPr>
        <a:xfrm>
          <a:off x="9391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59707</xdr:rowOff>
    </xdr:from>
    <xdr:ext cx="469744" cy="259045"/>
    <xdr:sp macro="" textlink="">
      <xdr:nvSpPr>
        <xdr:cNvPr id="344" name="n_2mainValue【福祉施設】&#10;一人当たり面積"/>
        <xdr:cNvSpPr txBox="1"/>
      </xdr:nvSpPr>
      <xdr:spPr>
        <a:xfrm>
          <a:off x="8515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45" name="n_3mainValue【福祉施設】&#10;一人当たり面積"/>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87" name="直線コネクタ 386"/>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88"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9" name="直線コネクタ 38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90"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91" name="直線コネクタ 390"/>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92"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93" name="フローチャート: 判断 392"/>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94" name="フローチャート: 判断 393"/>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95" name="フローチャート: 判断 394"/>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96" name="フローチャート: 判断 395"/>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72753</xdr:rowOff>
    </xdr:from>
    <xdr:to>
      <xdr:col>76</xdr:col>
      <xdr:colOff>165100</xdr:colOff>
      <xdr:row>39</xdr:row>
      <xdr:rowOff>2903</xdr:rowOff>
    </xdr:to>
    <xdr:sp macro="" textlink="">
      <xdr:nvSpPr>
        <xdr:cNvPr id="402" name="楕円 401"/>
        <xdr:cNvSpPr/>
      </xdr:nvSpPr>
      <xdr:spPr>
        <a:xfrm>
          <a:off x="14541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03" name="楕円 402"/>
        <xdr:cNvSpPr/>
      </xdr:nvSpPr>
      <xdr:spPr>
        <a:xfrm>
          <a:off x="1365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123553</xdr:rowOff>
    </xdr:from>
    <xdr:to>
      <xdr:col>76</xdr:col>
      <xdr:colOff>114300</xdr:colOff>
      <xdr:row>38</xdr:row>
      <xdr:rowOff>167640</xdr:rowOff>
    </xdr:to>
    <xdr:cxnSp macro="">
      <xdr:nvCxnSpPr>
        <xdr:cNvPr id="404" name="直線コネクタ 403"/>
        <xdr:cNvCxnSpPr/>
      </xdr:nvCxnSpPr>
      <xdr:spPr>
        <a:xfrm flipV="1">
          <a:off x="13703300" y="663865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05"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06"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07"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408" name="n_2mainValue【一般廃棄物処理施設】&#10;有形固定資産減価償却率"/>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409" name="n_3mainValue【一般廃棄物処理施設】&#10;有形固定資産減価償却率"/>
        <xdr:cNvSpPr txBox="1"/>
      </xdr:nvSpPr>
      <xdr:spPr>
        <a:xfrm>
          <a:off x="13500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0" name="直線コネクタ 41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1" name="テキスト ボックス 42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3" name="テキスト ボックス 42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24" name="直線コネクタ 42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25" name="テキスト ボックス 42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7" name="テキスト ボックス 4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29" name="直線コネクタ 428"/>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30"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31" name="直線コネクタ 430"/>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32"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33" name="直線コネクタ 432"/>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34"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35" name="フローチャート: 判断 434"/>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36" name="フローチャート: 判断 435"/>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37" name="フローチャート: 判断 436"/>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38" name="フローチャート: 判断 437"/>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147604</xdr:rowOff>
    </xdr:from>
    <xdr:to>
      <xdr:col>107</xdr:col>
      <xdr:colOff>101600</xdr:colOff>
      <xdr:row>39</xdr:row>
      <xdr:rowOff>77754</xdr:rowOff>
    </xdr:to>
    <xdr:sp macro="" textlink="">
      <xdr:nvSpPr>
        <xdr:cNvPr id="444" name="楕円 443"/>
        <xdr:cNvSpPr/>
      </xdr:nvSpPr>
      <xdr:spPr>
        <a:xfrm>
          <a:off x="20383500" y="66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147615</xdr:rowOff>
    </xdr:from>
    <xdr:to>
      <xdr:col>102</xdr:col>
      <xdr:colOff>165100</xdr:colOff>
      <xdr:row>39</xdr:row>
      <xdr:rowOff>77765</xdr:rowOff>
    </xdr:to>
    <xdr:sp macro="" textlink="">
      <xdr:nvSpPr>
        <xdr:cNvPr id="445" name="楕円 444"/>
        <xdr:cNvSpPr/>
      </xdr:nvSpPr>
      <xdr:spPr>
        <a:xfrm>
          <a:off x="19494500" y="66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26954</xdr:rowOff>
    </xdr:from>
    <xdr:to>
      <xdr:col>107</xdr:col>
      <xdr:colOff>50800</xdr:colOff>
      <xdr:row>39</xdr:row>
      <xdr:rowOff>26965</xdr:rowOff>
    </xdr:to>
    <xdr:cxnSp macro="">
      <xdr:nvCxnSpPr>
        <xdr:cNvPr id="446" name="直線コネクタ 445"/>
        <xdr:cNvCxnSpPr/>
      </xdr:nvCxnSpPr>
      <xdr:spPr>
        <a:xfrm flipV="1">
          <a:off x="19545300" y="6713504"/>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447"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448"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49"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68881</xdr:rowOff>
    </xdr:from>
    <xdr:ext cx="534377" cy="259045"/>
    <xdr:sp macro="" textlink="">
      <xdr:nvSpPr>
        <xdr:cNvPr id="450" name="n_2mainValue【一般廃棄物処理施設】&#10;一人当たり有形固定資産（償却資産）額"/>
        <xdr:cNvSpPr txBox="1"/>
      </xdr:nvSpPr>
      <xdr:spPr>
        <a:xfrm>
          <a:off x="20167111" y="675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68892</xdr:rowOff>
    </xdr:from>
    <xdr:ext cx="534377" cy="259045"/>
    <xdr:sp macro="" textlink="">
      <xdr:nvSpPr>
        <xdr:cNvPr id="451" name="n_3mainValue【一般廃棄物処理施設】&#10;一人当たり有形固定資産（償却資産）額"/>
        <xdr:cNvSpPr txBox="1"/>
      </xdr:nvSpPr>
      <xdr:spPr>
        <a:xfrm>
          <a:off x="19278111" y="675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2" name="直線コネクタ 4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3" name="テキスト ボックス 4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4" name="直線コネクタ 4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5" name="テキスト ボックス 4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6" name="直線コネクタ 4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7" name="テキスト ボックス 4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8" name="直線コネクタ 4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9" name="テキスト ボックス 4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0" name="直線コネクタ 4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1" name="テキスト ボックス 4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2" name="直線コネクタ 4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3" name="テキスト ボックス 4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5" name="テキスト ボックス 4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77" name="直線コネクタ 476"/>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78"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79" name="直線コネクタ 47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80"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81" name="直線コネクタ 480"/>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82"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83" name="フローチャート: 判断 482"/>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84" name="フローチャート: 判断 483"/>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85" name="フローチャート: 判断 4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86" name="フローチャート: 判断 485"/>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7" name="テキスト ボックス 4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8" name="テキスト ボックス 4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9" name="テキスト ボックス 4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0" name="テキスト ボックス 4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1" name="テキスト ボックス 4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492" name="楕円 491"/>
        <xdr:cNvSpPr/>
      </xdr:nvSpPr>
      <xdr:spPr>
        <a:xfrm>
          <a:off x="16268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138628</xdr:rowOff>
    </xdr:from>
    <xdr:ext cx="405111" cy="259045"/>
    <xdr:sp macro="" textlink="">
      <xdr:nvSpPr>
        <xdr:cNvPr id="493" name="【保健センター・保健所】&#10;有形固定資産減価償却率該当値テキスト"/>
        <xdr:cNvSpPr txBox="1"/>
      </xdr:nvSpPr>
      <xdr:spPr>
        <a:xfrm>
          <a:off x="16357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136978</xdr:rowOff>
    </xdr:from>
    <xdr:to>
      <xdr:col>81</xdr:col>
      <xdr:colOff>101600</xdr:colOff>
      <xdr:row>59</xdr:row>
      <xdr:rowOff>67128</xdr:rowOff>
    </xdr:to>
    <xdr:sp macro="" textlink="">
      <xdr:nvSpPr>
        <xdr:cNvPr id="494" name="楕円 493"/>
        <xdr:cNvSpPr/>
      </xdr:nvSpPr>
      <xdr:spPr>
        <a:xfrm>
          <a:off x="15430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166551</xdr:rowOff>
    </xdr:from>
    <xdr:to>
      <xdr:col>85</xdr:col>
      <xdr:colOff>127000</xdr:colOff>
      <xdr:row>59</xdr:row>
      <xdr:rowOff>16328</xdr:rowOff>
    </xdr:to>
    <xdr:cxnSp macro="">
      <xdr:nvCxnSpPr>
        <xdr:cNvPr id="495" name="直線コネクタ 494"/>
        <xdr:cNvCxnSpPr/>
      </xdr:nvCxnSpPr>
      <xdr:spPr>
        <a:xfrm flipV="1">
          <a:off x="15481300" y="1011065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496" name="楕円 495"/>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16328</xdr:rowOff>
    </xdr:from>
    <xdr:to>
      <xdr:col>81</xdr:col>
      <xdr:colOff>50800</xdr:colOff>
      <xdr:row>59</xdr:row>
      <xdr:rowOff>73478</xdr:rowOff>
    </xdr:to>
    <xdr:cxnSp macro="">
      <xdr:nvCxnSpPr>
        <xdr:cNvPr id="497" name="直線コネクタ 496"/>
        <xdr:cNvCxnSpPr/>
      </xdr:nvCxnSpPr>
      <xdr:spPr>
        <a:xfrm flipV="1">
          <a:off x="14592300" y="101318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16147</xdr:rowOff>
    </xdr:from>
    <xdr:to>
      <xdr:col>72</xdr:col>
      <xdr:colOff>38100</xdr:colOff>
      <xdr:row>59</xdr:row>
      <xdr:rowOff>117747</xdr:rowOff>
    </xdr:to>
    <xdr:sp macro="" textlink="">
      <xdr:nvSpPr>
        <xdr:cNvPr id="498" name="楕円 497"/>
        <xdr:cNvSpPr/>
      </xdr:nvSpPr>
      <xdr:spPr>
        <a:xfrm>
          <a:off x="13652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66947</xdr:rowOff>
    </xdr:from>
    <xdr:to>
      <xdr:col>76</xdr:col>
      <xdr:colOff>114300</xdr:colOff>
      <xdr:row>59</xdr:row>
      <xdr:rowOff>73478</xdr:rowOff>
    </xdr:to>
    <xdr:cxnSp macro="">
      <xdr:nvCxnSpPr>
        <xdr:cNvPr id="499" name="直線コネクタ 498"/>
        <xdr:cNvCxnSpPr/>
      </xdr:nvCxnSpPr>
      <xdr:spPr>
        <a:xfrm>
          <a:off x="13703300" y="101824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500"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01"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502" name="n_3aveValue【保健センター・保健所】&#10;有形固定資産減価償却率"/>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83655</xdr:rowOff>
    </xdr:from>
    <xdr:ext cx="405111" cy="259045"/>
    <xdr:sp macro="" textlink="">
      <xdr:nvSpPr>
        <xdr:cNvPr id="503" name="n_1mainValue【保健センター・保健所】&#10;有形固定資産減価償却率"/>
        <xdr:cNvSpPr txBox="1"/>
      </xdr:nvSpPr>
      <xdr:spPr>
        <a:xfrm>
          <a:off x="152660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504" name="n_2mainValue【保健センター・保健所】&#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05" name="n_3mainValue【保健センター・保健所】&#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6" name="直線コネクタ 5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7" name="テキスト ボックス 5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8" name="直線コネクタ 5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9" name="テキスト ボックス 5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0" name="直線コネクタ 5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1" name="テキスト ボックス 5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2" name="直線コネクタ 5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3" name="テキスト ボックス 5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4" name="直線コネクタ 5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5" name="テキスト ボックス 5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6" name="直線コネクタ 5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27" name="テキスト ボックス 5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9" name="テキスト ボックス 5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31" name="直線コネクタ 530"/>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32"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33" name="直線コネクタ 532"/>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34"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35" name="直線コネクタ 534"/>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36"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37" name="フローチャート: 判断 536"/>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38" name="フローチャート: 判断 537"/>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39" name="フローチャート: 判断 538"/>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40" name="フローチャート: 判断 539"/>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1" name="テキスト ボックス 5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2" name="テキスト ボックス 5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3" name="テキスト ボックス 5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4" name="テキスト ボックス 5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5" name="テキスト ボックス 5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83094</xdr:rowOff>
    </xdr:from>
    <xdr:to>
      <xdr:col>116</xdr:col>
      <xdr:colOff>114300</xdr:colOff>
      <xdr:row>63</xdr:row>
      <xdr:rowOff>13244</xdr:rowOff>
    </xdr:to>
    <xdr:sp macro="" textlink="">
      <xdr:nvSpPr>
        <xdr:cNvPr id="546" name="楕円 545"/>
        <xdr:cNvSpPr/>
      </xdr:nvSpPr>
      <xdr:spPr>
        <a:xfrm>
          <a:off x="22110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105971</xdr:rowOff>
    </xdr:from>
    <xdr:ext cx="469744" cy="259045"/>
    <xdr:sp macro="" textlink="">
      <xdr:nvSpPr>
        <xdr:cNvPr id="547" name="【保健センター・保健所】&#10;一人当たり面積該当値テキスト"/>
        <xdr:cNvSpPr txBox="1"/>
      </xdr:nvSpPr>
      <xdr:spPr>
        <a:xfrm>
          <a:off x="22199600" y="1056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83094</xdr:rowOff>
    </xdr:from>
    <xdr:to>
      <xdr:col>112</xdr:col>
      <xdr:colOff>38100</xdr:colOff>
      <xdr:row>63</xdr:row>
      <xdr:rowOff>13244</xdr:rowOff>
    </xdr:to>
    <xdr:sp macro="" textlink="">
      <xdr:nvSpPr>
        <xdr:cNvPr id="548" name="楕円 547"/>
        <xdr:cNvSpPr/>
      </xdr:nvSpPr>
      <xdr:spPr>
        <a:xfrm>
          <a:off x="2127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133894</xdr:rowOff>
    </xdr:from>
    <xdr:to>
      <xdr:col>116</xdr:col>
      <xdr:colOff>63500</xdr:colOff>
      <xdr:row>62</xdr:row>
      <xdr:rowOff>133894</xdr:rowOff>
    </xdr:to>
    <xdr:cxnSp macro="">
      <xdr:nvCxnSpPr>
        <xdr:cNvPr id="549" name="直線コネクタ 548"/>
        <xdr:cNvCxnSpPr/>
      </xdr:nvCxnSpPr>
      <xdr:spPr>
        <a:xfrm>
          <a:off x="21323300" y="107637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83094</xdr:rowOff>
    </xdr:from>
    <xdr:to>
      <xdr:col>107</xdr:col>
      <xdr:colOff>101600</xdr:colOff>
      <xdr:row>63</xdr:row>
      <xdr:rowOff>13244</xdr:rowOff>
    </xdr:to>
    <xdr:sp macro="" textlink="">
      <xdr:nvSpPr>
        <xdr:cNvPr id="550" name="楕円 549"/>
        <xdr:cNvSpPr/>
      </xdr:nvSpPr>
      <xdr:spPr>
        <a:xfrm>
          <a:off x="20383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133894</xdr:rowOff>
    </xdr:from>
    <xdr:to>
      <xdr:col>111</xdr:col>
      <xdr:colOff>177800</xdr:colOff>
      <xdr:row>62</xdr:row>
      <xdr:rowOff>133894</xdr:rowOff>
    </xdr:to>
    <xdr:cxnSp macro="">
      <xdr:nvCxnSpPr>
        <xdr:cNvPr id="551" name="直線コネクタ 550"/>
        <xdr:cNvCxnSpPr/>
      </xdr:nvCxnSpPr>
      <xdr:spPr>
        <a:xfrm>
          <a:off x="20434300" y="1076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83094</xdr:rowOff>
    </xdr:from>
    <xdr:to>
      <xdr:col>102</xdr:col>
      <xdr:colOff>165100</xdr:colOff>
      <xdr:row>63</xdr:row>
      <xdr:rowOff>13244</xdr:rowOff>
    </xdr:to>
    <xdr:sp macro="" textlink="">
      <xdr:nvSpPr>
        <xdr:cNvPr id="552" name="楕円 551"/>
        <xdr:cNvSpPr/>
      </xdr:nvSpPr>
      <xdr:spPr>
        <a:xfrm>
          <a:off x="19494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133894</xdr:rowOff>
    </xdr:from>
    <xdr:to>
      <xdr:col>107</xdr:col>
      <xdr:colOff>50800</xdr:colOff>
      <xdr:row>62</xdr:row>
      <xdr:rowOff>133894</xdr:rowOff>
    </xdr:to>
    <xdr:cxnSp macro="">
      <xdr:nvCxnSpPr>
        <xdr:cNvPr id="553" name="直線コネクタ 552"/>
        <xdr:cNvCxnSpPr/>
      </xdr:nvCxnSpPr>
      <xdr:spPr>
        <a:xfrm>
          <a:off x="19545300" y="1076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164392</xdr:rowOff>
    </xdr:from>
    <xdr:ext cx="469744" cy="259045"/>
    <xdr:sp macro="" textlink="">
      <xdr:nvSpPr>
        <xdr:cNvPr id="554" name="n_1aveValue【保健センター・保健所】&#10;一人当たり面積"/>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555" name="n_2aveValue【保健センター・保健所】&#10;一人当たり面積"/>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108874</xdr:rowOff>
    </xdr:from>
    <xdr:ext cx="469744" cy="259045"/>
    <xdr:sp macro="" textlink="">
      <xdr:nvSpPr>
        <xdr:cNvPr id="556" name="n_3aveValue【保健センター・保健所】&#10;一人当たり面積"/>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29771</xdr:rowOff>
    </xdr:from>
    <xdr:ext cx="469744" cy="259045"/>
    <xdr:sp macro="" textlink="">
      <xdr:nvSpPr>
        <xdr:cNvPr id="557" name="n_1mainValue【保健センター・保健所】&#10;一人当たり面積"/>
        <xdr:cNvSpPr txBox="1"/>
      </xdr:nvSpPr>
      <xdr:spPr>
        <a:xfrm>
          <a:off x="210757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29771</xdr:rowOff>
    </xdr:from>
    <xdr:ext cx="469744" cy="259045"/>
    <xdr:sp macro="" textlink="">
      <xdr:nvSpPr>
        <xdr:cNvPr id="558" name="n_2mainValue【保健センター・保健所】&#10;一人当たり面積"/>
        <xdr:cNvSpPr txBox="1"/>
      </xdr:nvSpPr>
      <xdr:spPr>
        <a:xfrm>
          <a:off x="20199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29771</xdr:rowOff>
    </xdr:from>
    <xdr:ext cx="469744" cy="259045"/>
    <xdr:sp macro="" textlink="">
      <xdr:nvSpPr>
        <xdr:cNvPr id="559" name="n_3mainValue【保健センター・保健所】&#10;一人当たり面積"/>
        <xdr:cNvSpPr txBox="1"/>
      </xdr:nvSpPr>
      <xdr:spPr>
        <a:xfrm>
          <a:off x="19310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0" name="直線コネクタ 5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1" name="テキスト ボックス 5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2" name="直線コネクタ 5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3" name="テキスト ボックス 5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4" name="直線コネクタ 5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5" name="テキスト ボックス 5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6" name="直線コネクタ 5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7" name="テキスト ボックス 5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8" name="直線コネクタ 5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9" name="テキスト ボックス 5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0" name="直線コネクタ 5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1" name="テキスト ボックス 5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85" name="直線コネクタ 584"/>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86"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87" name="直線コネクタ 586"/>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9" name="直線コネクタ 5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90"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91" name="フローチャート: 判断 590"/>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92" name="フローチャート: 判断 591"/>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93" name="フローチャート: 判断 592"/>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94" name="フローチャート: 判断 593"/>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600" name="楕円 599"/>
        <xdr:cNvSpPr/>
      </xdr:nvSpPr>
      <xdr:spPr>
        <a:xfrm>
          <a:off x="16268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90188</xdr:rowOff>
    </xdr:from>
    <xdr:ext cx="405111" cy="259045"/>
    <xdr:sp macro="" textlink="">
      <xdr:nvSpPr>
        <xdr:cNvPr id="601" name="【消防施設】&#10;有形固定資産減価償却率該当値テキスト"/>
        <xdr:cNvSpPr txBox="1"/>
      </xdr:nvSpPr>
      <xdr:spPr>
        <a:xfrm>
          <a:off x="16357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602" name="楕円 601"/>
        <xdr:cNvSpPr/>
      </xdr:nvSpPr>
      <xdr:spPr>
        <a:xfrm>
          <a:off x="1543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118111</xdr:rowOff>
    </xdr:from>
    <xdr:to>
      <xdr:col>85</xdr:col>
      <xdr:colOff>127000</xdr:colOff>
      <xdr:row>81</xdr:row>
      <xdr:rowOff>129539</xdr:rowOff>
    </xdr:to>
    <xdr:cxnSp macro="">
      <xdr:nvCxnSpPr>
        <xdr:cNvPr id="603" name="直線コネクタ 602"/>
        <xdr:cNvCxnSpPr/>
      </xdr:nvCxnSpPr>
      <xdr:spPr>
        <a:xfrm flipV="1">
          <a:off x="15481300" y="140055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104866</xdr:rowOff>
    </xdr:from>
    <xdr:to>
      <xdr:col>76</xdr:col>
      <xdr:colOff>165100</xdr:colOff>
      <xdr:row>82</xdr:row>
      <xdr:rowOff>35016</xdr:rowOff>
    </xdr:to>
    <xdr:sp macro="" textlink="">
      <xdr:nvSpPr>
        <xdr:cNvPr id="604" name="楕円 603"/>
        <xdr:cNvSpPr/>
      </xdr:nvSpPr>
      <xdr:spPr>
        <a:xfrm>
          <a:off x="14541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129539</xdr:rowOff>
    </xdr:from>
    <xdr:to>
      <xdr:col>81</xdr:col>
      <xdr:colOff>50800</xdr:colOff>
      <xdr:row>81</xdr:row>
      <xdr:rowOff>155666</xdr:rowOff>
    </xdr:to>
    <xdr:cxnSp macro="">
      <xdr:nvCxnSpPr>
        <xdr:cNvPr id="605" name="直線コネクタ 604"/>
        <xdr:cNvCxnSpPr/>
      </xdr:nvCxnSpPr>
      <xdr:spPr>
        <a:xfrm flipV="1">
          <a:off x="14592300" y="1401698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158750</xdr:rowOff>
    </xdr:from>
    <xdr:to>
      <xdr:col>72</xdr:col>
      <xdr:colOff>38100</xdr:colOff>
      <xdr:row>82</xdr:row>
      <xdr:rowOff>88900</xdr:rowOff>
    </xdr:to>
    <xdr:sp macro="" textlink="">
      <xdr:nvSpPr>
        <xdr:cNvPr id="606" name="楕円 605"/>
        <xdr:cNvSpPr/>
      </xdr:nvSpPr>
      <xdr:spPr>
        <a:xfrm>
          <a:off x="1365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155666</xdr:rowOff>
    </xdr:from>
    <xdr:to>
      <xdr:col>76</xdr:col>
      <xdr:colOff>114300</xdr:colOff>
      <xdr:row>82</xdr:row>
      <xdr:rowOff>38100</xdr:rowOff>
    </xdr:to>
    <xdr:cxnSp macro="">
      <xdr:nvCxnSpPr>
        <xdr:cNvPr id="607" name="直線コネクタ 606"/>
        <xdr:cNvCxnSpPr/>
      </xdr:nvCxnSpPr>
      <xdr:spPr>
        <a:xfrm flipV="1">
          <a:off x="13703300" y="140431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608"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09"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610" name="n_3aveValue【消防施設】&#10;有形固定資産減価償却率"/>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25416</xdr:rowOff>
    </xdr:from>
    <xdr:ext cx="405111" cy="259045"/>
    <xdr:sp macro="" textlink="">
      <xdr:nvSpPr>
        <xdr:cNvPr id="611" name="n_1mainValue【消防施設】&#10;有形固定資産減価償却率"/>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51543</xdr:rowOff>
    </xdr:from>
    <xdr:ext cx="405111" cy="259045"/>
    <xdr:sp macro="" textlink="">
      <xdr:nvSpPr>
        <xdr:cNvPr id="612" name="n_2mainValue【消防施設】&#10;有形固定資産減価償却率"/>
        <xdr:cNvSpPr txBox="1"/>
      </xdr:nvSpPr>
      <xdr:spPr>
        <a:xfrm>
          <a:off x="14389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105427</xdr:rowOff>
    </xdr:from>
    <xdr:ext cx="405111" cy="259045"/>
    <xdr:sp macro="" textlink="">
      <xdr:nvSpPr>
        <xdr:cNvPr id="613" name="n_3mainValue【消防施設】&#10;有形固定資産減価償却率"/>
        <xdr:cNvSpPr txBox="1"/>
      </xdr:nvSpPr>
      <xdr:spPr>
        <a:xfrm>
          <a:off x="13500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4" name="直線コネクタ 6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5" name="テキスト ボックス 6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6" name="直線コネクタ 6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7" name="テキスト ボックス 6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8" name="直線コネクタ 6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9" name="テキスト ボックス 6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0" name="直線コネクタ 6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1" name="テキスト ボックス 6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35" name="直線コネクタ 634"/>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36"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37" name="直線コネクタ 636"/>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38"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39" name="直線コネクタ 638"/>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640"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41" name="フローチャート: 判断 640"/>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42" name="フローチャート: 判断 641"/>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43" name="フローチャート: 判断 642"/>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44" name="フローチャート: 判断 643"/>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119887</xdr:rowOff>
    </xdr:from>
    <xdr:to>
      <xdr:col>116</xdr:col>
      <xdr:colOff>114300</xdr:colOff>
      <xdr:row>85</xdr:row>
      <xdr:rowOff>50037</xdr:rowOff>
    </xdr:to>
    <xdr:sp macro="" textlink="">
      <xdr:nvSpPr>
        <xdr:cNvPr id="650" name="楕円 649"/>
        <xdr:cNvSpPr/>
      </xdr:nvSpPr>
      <xdr:spPr>
        <a:xfrm>
          <a:off x="22110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98314</xdr:rowOff>
    </xdr:from>
    <xdr:ext cx="469744" cy="259045"/>
    <xdr:sp macro="" textlink="">
      <xdr:nvSpPr>
        <xdr:cNvPr id="651" name="【消防施設】&#10;一人当たり面積該当値テキスト"/>
        <xdr:cNvSpPr txBox="1"/>
      </xdr:nvSpPr>
      <xdr:spPr>
        <a:xfrm>
          <a:off x="22199600"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652" name="楕円 651"/>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170687</xdr:rowOff>
    </xdr:from>
    <xdr:to>
      <xdr:col>116</xdr:col>
      <xdr:colOff>63500</xdr:colOff>
      <xdr:row>85</xdr:row>
      <xdr:rowOff>8382</xdr:rowOff>
    </xdr:to>
    <xdr:cxnSp macro="">
      <xdr:nvCxnSpPr>
        <xdr:cNvPr id="653" name="直線コネクタ 652"/>
        <xdr:cNvCxnSpPr/>
      </xdr:nvCxnSpPr>
      <xdr:spPr>
        <a:xfrm flipV="1">
          <a:off x="21323300" y="145724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39878</xdr:rowOff>
    </xdr:from>
    <xdr:to>
      <xdr:col>107</xdr:col>
      <xdr:colOff>101600</xdr:colOff>
      <xdr:row>83</xdr:row>
      <xdr:rowOff>141478</xdr:rowOff>
    </xdr:to>
    <xdr:sp macro="" textlink="">
      <xdr:nvSpPr>
        <xdr:cNvPr id="654" name="楕円 653"/>
        <xdr:cNvSpPr/>
      </xdr:nvSpPr>
      <xdr:spPr>
        <a:xfrm>
          <a:off x="20383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90678</xdr:rowOff>
    </xdr:from>
    <xdr:to>
      <xdr:col>111</xdr:col>
      <xdr:colOff>177800</xdr:colOff>
      <xdr:row>85</xdr:row>
      <xdr:rowOff>8382</xdr:rowOff>
    </xdr:to>
    <xdr:cxnSp macro="">
      <xdr:nvCxnSpPr>
        <xdr:cNvPr id="655" name="直線コネクタ 654"/>
        <xdr:cNvCxnSpPr/>
      </xdr:nvCxnSpPr>
      <xdr:spPr>
        <a:xfrm>
          <a:off x="20434300" y="1432102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35306</xdr:rowOff>
    </xdr:from>
    <xdr:to>
      <xdr:col>102</xdr:col>
      <xdr:colOff>165100</xdr:colOff>
      <xdr:row>83</xdr:row>
      <xdr:rowOff>136906</xdr:rowOff>
    </xdr:to>
    <xdr:sp macro="" textlink="">
      <xdr:nvSpPr>
        <xdr:cNvPr id="656" name="楕円 655"/>
        <xdr:cNvSpPr/>
      </xdr:nvSpPr>
      <xdr:spPr>
        <a:xfrm>
          <a:off x="19494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86106</xdr:rowOff>
    </xdr:from>
    <xdr:to>
      <xdr:col>107</xdr:col>
      <xdr:colOff>50800</xdr:colOff>
      <xdr:row>83</xdr:row>
      <xdr:rowOff>90678</xdr:rowOff>
    </xdr:to>
    <xdr:cxnSp macro="">
      <xdr:nvCxnSpPr>
        <xdr:cNvPr id="657" name="直線コネクタ 656"/>
        <xdr:cNvCxnSpPr/>
      </xdr:nvCxnSpPr>
      <xdr:spPr>
        <a:xfrm>
          <a:off x="19545300" y="1431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58"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659" name="n_2ave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660" name="n_3aveValue【消防施設】&#10;一人当たり面積"/>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661" name="n_1mainValue【消防施設】&#10;一人当たり面積"/>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662" name="n_2main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153433</xdr:rowOff>
    </xdr:from>
    <xdr:ext cx="469744" cy="259045"/>
    <xdr:sp macro="" textlink="">
      <xdr:nvSpPr>
        <xdr:cNvPr id="663" name="n_3mainValue【消防施設】&#10;一人当たり面積"/>
        <xdr:cNvSpPr txBox="1"/>
      </xdr:nvSpPr>
      <xdr:spPr>
        <a:xfrm>
          <a:off x="19310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4" name="直線コネクタ 6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5" name="テキスト ボックス 6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6" name="直線コネクタ 6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7" name="テキスト ボックス 6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8" name="直線コネクタ 6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9" name="テキスト ボックス 6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0" name="直線コネクタ 6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1" name="テキスト ボックス 6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2" name="直線コネクタ 6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3" name="テキスト ボックス 6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4" name="直線コネクタ 6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5" name="テキスト ボックス 6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7" name="テキスト ボックス 6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89" name="直線コネクタ 688"/>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90"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91" name="直線コネクタ 690"/>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3" name="直線コネクタ 69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694"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95" name="フローチャート: 判断 694"/>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96" name="フローチャート: 判断 695"/>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97" name="フローチャート: 判断 696"/>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98" name="フローチャート: 判断 697"/>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9" name="テキスト ボックス 6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xdr:rowOff>
    </xdr:from>
    <xdr:to>
      <xdr:col>85</xdr:col>
      <xdr:colOff>177800</xdr:colOff>
      <xdr:row>105</xdr:row>
      <xdr:rowOff>110671</xdr:rowOff>
    </xdr:to>
    <xdr:sp macro="" textlink="">
      <xdr:nvSpPr>
        <xdr:cNvPr id="704" name="楕円 703"/>
        <xdr:cNvSpPr/>
      </xdr:nvSpPr>
      <xdr:spPr>
        <a:xfrm>
          <a:off x="162687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158948</xdr:rowOff>
    </xdr:from>
    <xdr:ext cx="405111" cy="259045"/>
    <xdr:sp macro="" textlink="">
      <xdr:nvSpPr>
        <xdr:cNvPr id="705" name="【庁舎】&#10;有形固定資産減価償却率該当値テキスト"/>
        <xdr:cNvSpPr txBox="1"/>
      </xdr:nvSpPr>
      <xdr:spPr>
        <a:xfrm>
          <a:off x="16357600"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706" name="楕円 705"/>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59871</xdr:rowOff>
    </xdr:from>
    <xdr:to>
      <xdr:col>85</xdr:col>
      <xdr:colOff>127000</xdr:colOff>
      <xdr:row>105</xdr:row>
      <xdr:rowOff>87630</xdr:rowOff>
    </xdr:to>
    <xdr:cxnSp macro="">
      <xdr:nvCxnSpPr>
        <xdr:cNvPr id="707" name="直線コネクタ 706"/>
        <xdr:cNvCxnSpPr/>
      </xdr:nvCxnSpPr>
      <xdr:spPr>
        <a:xfrm flipV="1">
          <a:off x="15481300" y="1806212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33564</xdr:rowOff>
    </xdr:from>
    <xdr:to>
      <xdr:col>76</xdr:col>
      <xdr:colOff>165100</xdr:colOff>
      <xdr:row>105</xdr:row>
      <xdr:rowOff>135164</xdr:rowOff>
    </xdr:to>
    <xdr:sp macro="" textlink="">
      <xdr:nvSpPr>
        <xdr:cNvPr id="708" name="楕円 707"/>
        <xdr:cNvSpPr/>
      </xdr:nvSpPr>
      <xdr:spPr>
        <a:xfrm>
          <a:off x="14541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84364</xdr:rowOff>
    </xdr:from>
    <xdr:to>
      <xdr:col>81</xdr:col>
      <xdr:colOff>50800</xdr:colOff>
      <xdr:row>105</xdr:row>
      <xdr:rowOff>87630</xdr:rowOff>
    </xdr:to>
    <xdr:cxnSp macro="">
      <xdr:nvCxnSpPr>
        <xdr:cNvPr id="709" name="直線コネクタ 708"/>
        <xdr:cNvCxnSpPr/>
      </xdr:nvCxnSpPr>
      <xdr:spPr>
        <a:xfrm>
          <a:off x="14592300" y="180866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154395</xdr:rowOff>
    </xdr:from>
    <xdr:to>
      <xdr:col>72</xdr:col>
      <xdr:colOff>38100</xdr:colOff>
      <xdr:row>104</xdr:row>
      <xdr:rowOff>84545</xdr:rowOff>
    </xdr:to>
    <xdr:sp macro="" textlink="">
      <xdr:nvSpPr>
        <xdr:cNvPr id="710" name="楕円 709"/>
        <xdr:cNvSpPr/>
      </xdr:nvSpPr>
      <xdr:spPr>
        <a:xfrm>
          <a:off x="13652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33745</xdr:rowOff>
    </xdr:from>
    <xdr:to>
      <xdr:col>76</xdr:col>
      <xdr:colOff>114300</xdr:colOff>
      <xdr:row>105</xdr:row>
      <xdr:rowOff>84364</xdr:rowOff>
    </xdr:to>
    <xdr:cxnSp macro="">
      <xdr:nvCxnSpPr>
        <xdr:cNvPr id="711" name="直線コネクタ 710"/>
        <xdr:cNvCxnSpPr/>
      </xdr:nvCxnSpPr>
      <xdr:spPr>
        <a:xfrm>
          <a:off x="13703300" y="17864545"/>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712" name="n_1aveValue【庁舎】&#10;有形固定資産減価償却率"/>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713" name="n_2aveValue【庁舎】&#10;有形固定資産減価償却率"/>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714"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715" name="n_1mainValue【庁舎】&#10;有形固定資産減価償却率"/>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126291</xdr:rowOff>
    </xdr:from>
    <xdr:ext cx="405111" cy="259045"/>
    <xdr:sp macro="" textlink="">
      <xdr:nvSpPr>
        <xdr:cNvPr id="716" name="n_2mainValue【庁舎】&#10;有形固定資産減価償却率"/>
        <xdr:cNvSpPr txBox="1"/>
      </xdr:nvSpPr>
      <xdr:spPr>
        <a:xfrm>
          <a:off x="14389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101072</xdr:rowOff>
    </xdr:from>
    <xdr:ext cx="405111" cy="259045"/>
    <xdr:sp macro="" textlink="">
      <xdr:nvSpPr>
        <xdr:cNvPr id="717" name="n_3mainValue【庁舎】&#10;有形固定資産減価償却率"/>
        <xdr:cNvSpPr txBox="1"/>
      </xdr:nvSpPr>
      <xdr:spPr>
        <a:xfrm>
          <a:off x="13500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8" name="直線コネクタ 7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9" name="テキスト ボックス 7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0" name="直線コネクタ 7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1" name="テキスト ボックス 7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2" name="直線コネクタ 7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3" name="テキスト ボックス 7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4" name="直線コネクタ 7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5" name="テキスト ボックス 7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6" name="直線コネクタ 7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7" name="テキスト ボックス 7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41" name="直線コネクタ 740"/>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42"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43" name="直線コネクタ 742"/>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44"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45" name="直線コネクタ 744"/>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46"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47" name="フローチャート: 判断 746"/>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48" name="フローチャート: 判断 747"/>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49" name="フローチャート: 判断 748"/>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50" name="フローチャート: 判断 749"/>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1" name="テキスト ボックス 7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143511</xdr:rowOff>
    </xdr:from>
    <xdr:to>
      <xdr:col>116</xdr:col>
      <xdr:colOff>114300</xdr:colOff>
      <xdr:row>103</xdr:row>
      <xdr:rowOff>73661</xdr:rowOff>
    </xdr:to>
    <xdr:sp macro="" textlink="">
      <xdr:nvSpPr>
        <xdr:cNvPr id="756" name="楕円 755"/>
        <xdr:cNvSpPr/>
      </xdr:nvSpPr>
      <xdr:spPr>
        <a:xfrm>
          <a:off x="221107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166388</xdr:rowOff>
    </xdr:from>
    <xdr:ext cx="469744" cy="259045"/>
    <xdr:sp macro="" textlink="">
      <xdr:nvSpPr>
        <xdr:cNvPr id="757" name="【庁舎】&#10;一人当たり面積該当値テキスト"/>
        <xdr:cNvSpPr txBox="1"/>
      </xdr:nvSpPr>
      <xdr:spPr>
        <a:xfrm>
          <a:off x="22199600"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141605</xdr:rowOff>
    </xdr:from>
    <xdr:to>
      <xdr:col>112</xdr:col>
      <xdr:colOff>38100</xdr:colOff>
      <xdr:row>103</xdr:row>
      <xdr:rowOff>71755</xdr:rowOff>
    </xdr:to>
    <xdr:sp macro="" textlink="">
      <xdr:nvSpPr>
        <xdr:cNvPr id="758" name="楕円 757"/>
        <xdr:cNvSpPr/>
      </xdr:nvSpPr>
      <xdr:spPr>
        <a:xfrm>
          <a:off x="21272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20955</xdr:rowOff>
    </xdr:from>
    <xdr:to>
      <xdr:col>116</xdr:col>
      <xdr:colOff>63500</xdr:colOff>
      <xdr:row>103</xdr:row>
      <xdr:rowOff>22861</xdr:rowOff>
    </xdr:to>
    <xdr:cxnSp macro="">
      <xdr:nvCxnSpPr>
        <xdr:cNvPr id="759" name="直線コネクタ 758"/>
        <xdr:cNvCxnSpPr/>
      </xdr:nvCxnSpPr>
      <xdr:spPr>
        <a:xfrm>
          <a:off x="21323300" y="176803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76836</xdr:rowOff>
    </xdr:from>
    <xdr:to>
      <xdr:col>107</xdr:col>
      <xdr:colOff>101600</xdr:colOff>
      <xdr:row>103</xdr:row>
      <xdr:rowOff>6986</xdr:rowOff>
    </xdr:to>
    <xdr:sp macro="" textlink="">
      <xdr:nvSpPr>
        <xdr:cNvPr id="760" name="楕円 759"/>
        <xdr:cNvSpPr/>
      </xdr:nvSpPr>
      <xdr:spPr>
        <a:xfrm>
          <a:off x="20383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127636</xdr:rowOff>
    </xdr:from>
    <xdr:to>
      <xdr:col>111</xdr:col>
      <xdr:colOff>177800</xdr:colOff>
      <xdr:row>103</xdr:row>
      <xdr:rowOff>20955</xdr:rowOff>
    </xdr:to>
    <xdr:cxnSp macro="">
      <xdr:nvCxnSpPr>
        <xdr:cNvPr id="761" name="直線コネクタ 760"/>
        <xdr:cNvCxnSpPr/>
      </xdr:nvCxnSpPr>
      <xdr:spPr>
        <a:xfrm>
          <a:off x="20434300" y="1761553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762" name="楕円 761"/>
        <xdr:cNvSpPr/>
      </xdr:nvSpPr>
      <xdr:spPr>
        <a:xfrm>
          <a:off x="19494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127636</xdr:rowOff>
    </xdr:from>
    <xdr:to>
      <xdr:col>107</xdr:col>
      <xdr:colOff>50800</xdr:colOff>
      <xdr:row>104</xdr:row>
      <xdr:rowOff>152400</xdr:rowOff>
    </xdr:to>
    <xdr:cxnSp macro="">
      <xdr:nvCxnSpPr>
        <xdr:cNvPr id="763" name="直線コネクタ 762"/>
        <xdr:cNvCxnSpPr/>
      </xdr:nvCxnSpPr>
      <xdr:spPr>
        <a:xfrm flipV="1">
          <a:off x="19545300" y="17615536"/>
          <a:ext cx="889000" cy="36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764" name="n_1ave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765" name="n_2aveValue【庁舎】&#10;一人当たり面積"/>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766" name="n_3aveValue【庁舎】&#10;一人当たり面積"/>
        <xdr:cNvSpPr txBox="1"/>
      </xdr:nvSpPr>
      <xdr:spPr>
        <a:xfrm>
          <a:off x="19310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88282</xdr:rowOff>
    </xdr:from>
    <xdr:ext cx="469744" cy="259045"/>
    <xdr:sp macro="" textlink="">
      <xdr:nvSpPr>
        <xdr:cNvPr id="767" name="n_1mainValue【庁舎】&#10;一人当たり面積"/>
        <xdr:cNvSpPr txBox="1"/>
      </xdr:nvSpPr>
      <xdr:spPr>
        <a:xfrm>
          <a:off x="21075727" y="1740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23513</xdr:rowOff>
    </xdr:from>
    <xdr:ext cx="469744" cy="259045"/>
    <xdr:sp macro="" textlink="">
      <xdr:nvSpPr>
        <xdr:cNvPr id="768" name="n_2mainValue【庁舎】&#10;一人当たり面積"/>
        <xdr:cNvSpPr txBox="1"/>
      </xdr:nvSpPr>
      <xdr:spPr>
        <a:xfrm>
          <a:off x="20199427" y="1733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769" name="n_3mainValue【庁舎】&#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有形固定資産減価償却率が高くなっている施設は、図書館、体育館・プール、保健センター等であり、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一方で</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低くなっている施設は、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一般廃棄物処理施設等である。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有形固定資産減価償却率が高くなっている施設については、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策定した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公共施設等管理計画、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策定した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個別計画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、施設の維持・修繕・統廃合等に取り組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み、施設の有効活用を図る。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有形固定資産減価償却率が低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くなっている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一般廃棄物施設にあっては、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で構成する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一部事務組合の施設で</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施設の更新計画が進む</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予定となっている。また、庁舎については平成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年度の一部建替により率が低下した。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25,548
25,402
51.92
43,977,191
41,522,574
2,357,967
7,290,452
16,875,471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町内には大規模事業所が少なく、景気動向による大きな変動は見られず、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定住促進対策により、人口減少に歯止めがかかったものの、依然として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推計人口）と高く、財政基盤が弱いため、全国平均、類似団体平均より低い水準となっている。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定住促進対策として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による公営住宅整備や宅地開発、子育て支援のまち宣言を行い活力あるまちづくりの展開を図り、歳入確保に努める。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57855</xdr:rowOff>
    </xdr:from>
    <xdr:to>
      <xdr:col>23</xdr:col>
      <xdr:colOff>133350</xdr:colOff>
      <xdr:row>44</xdr:row>
      <xdr:rowOff>71261</xdr:rowOff>
    </xdr:to>
    <xdr:cxnSp macro="">
      <xdr:nvCxnSpPr>
        <xdr:cNvPr id="69" name="直線コネクタ 68"/>
        <xdr:cNvCxnSpPr/>
      </xdr:nvCxnSpPr>
      <xdr:spPr>
        <a:xfrm>
          <a:off x="4114800" y="760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57855</xdr:rowOff>
    </xdr:to>
    <xdr:cxnSp macro="">
      <xdr:nvCxnSpPr>
        <xdr:cNvPr id="72" name="直線コネクタ 71"/>
        <xdr:cNvCxnSpPr/>
      </xdr:nvCxnSpPr>
      <xdr:spPr>
        <a:xfrm>
          <a:off x="3225800" y="75748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5" name="直線コネクタ 74"/>
        <xdr:cNvCxnSpPr/>
      </xdr:nvCxnSpPr>
      <xdr:spPr>
        <a:xfrm>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17639</xdr:rowOff>
    </xdr:to>
    <xdr:cxnSp macro="">
      <xdr:nvCxnSpPr>
        <xdr:cNvPr id="78" name="直線コネクタ 77"/>
        <xdr:cNvCxnSpPr/>
      </xdr:nvCxnSpPr>
      <xdr:spPr>
        <a:xfrm>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163988</xdr:rowOff>
    </xdr:from>
    <xdr:ext cx="762000" cy="259045"/>
    <xdr:sp macro="" textlink="">
      <xdr:nvSpPr>
        <xdr:cNvPr id="89" name="財政力該当値テキスト"/>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7055</xdr:rowOff>
    </xdr:from>
    <xdr:to>
      <xdr:col>19</xdr:col>
      <xdr:colOff>184150</xdr:colOff>
      <xdr:row>44</xdr:row>
      <xdr:rowOff>108655</xdr:rowOff>
    </xdr:to>
    <xdr:sp macro="" textlink="">
      <xdr:nvSpPr>
        <xdr:cNvPr id="90" name="楕円 89"/>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93432</xdr:rowOff>
    </xdr:from>
    <xdr:ext cx="736600" cy="259045"/>
    <xdr:sp macro="" textlink="">
      <xdr:nvSpPr>
        <xdr:cNvPr id="91" name="テキスト ボックス 90"/>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4" name="楕円 93"/>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5" name="テキスト ボックス 94"/>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消費税交付金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14,214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地方特例交付金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地方交付税が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204,512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19,339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任期付職員の採用等により人件費が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194,301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子育て支援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事業の推進等により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59,743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合併特例債を活用した事業の推進等に伴う公債費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29,344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千円の増等により、対前年比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なお、合併特例債の償還財源として、計画的に減債基金に積立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年度末残高</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2,260,955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千円）を実施し、合併特例債償還額のうち交付税措置対象外相当額を当該基金の繰入により対応を図っている。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156528</xdr:rowOff>
    </xdr:from>
    <xdr:to>
      <xdr:col>23</xdr:col>
      <xdr:colOff>133350</xdr:colOff>
      <xdr:row>64</xdr:row>
      <xdr:rowOff>63500</xdr:rowOff>
    </xdr:to>
    <xdr:cxnSp macro="">
      <xdr:nvCxnSpPr>
        <xdr:cNvPr id="128" name="直線コネクタ 127"/>
        <xdr:cNvCxnSpPr/>
      </xdr:nvCxnSpPr>
      <xdr:spPr>
        <a:xfrm>
          <a:off x="4114800" y="10957878"/>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120332</xdr:rowOff>
    </xdr:from>
    <xdr:to>
      <xdr:col>19</xdr:col>
      <xdr:colOff>133350</xdr:colOff>
      <xdr:row>63</xdr:row>
      <xdr:rowOff>156528</xdr:rowOff>
    </xdr:to>
    <xdr:cxnSp macro="">
      <xdr:nvCxnSpPr>
        <xdr:cNvPr id="131" name="直線コネクタ 130"/>
        <xdr:cNvCxnSpPr/>
      </xdr:nvCxnSpPr>
      <xdr:spPr>
        <a:xfrm>
          <a:off x="3225800" y="1092168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80645</xdr:rowOff>
    </xdr:from>
    <xdr:to>
      <xdr:col>15</xdr:col>
      <xdr:colOff>82550</xdr:colOff>
      <xdr:row>63</xdr:row>
      <xdr:rowOff>120332</xdr:rowOff>
    </xdr:to>
    <xdr:cxnSp macro="">
      <xdr:nvCxnSpPr>
        <xdr:cNvPr id="134" name="直線コネクタ 133"/>
        <xdr:cNvCxnSpPr/>
      </xdr:nvCxnSpPr>
      <xdr:spPr>
        <a:xfrm>
          <a:off x="2336800" y="10710545"/>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62</xdr:row>
      <xdr:rowOff>86678</xdr:rowOff>
    </xdr:to>
    <xdr:cxnSp macro="">
      <xdr:nvCxnSpPr>
        <xdr:cNvPr id="137" name="直線コネクタ 136"/>
        <xdr:cNvCxnSpPr/>
      </xdr:nvCxnSpPr>
      <xdr:spPr>
        <a:xfrm flipV="1">
          <a:off x="1447800" y="1071054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7" name="楕円 146"/>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8"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105728</xdr:rowOff>
    </xdr:from>
    <xdr:to>
      <xdr:col>19</xdr:col>
      <xdr:colOff>184150</xdr:colOff>
      <xdr:row>64</xdr:row>
      <xdr:rowOff>35878</xdr:rowOff>
    </xdr:to>
    <xdr:sp macro="" textlink="">
      <xdr:nvSpPr>
        <xdr:cNvPr id="149" name="楕円 148"/>
        <xdr:cNvSpPr/>
      </xdr:nvSpPr>
      <xdr:spPr>
        <a:xfrm>
          <a:off x="4064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50" name="テキスト ボックス 149"/>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69532</xdr:rowOff>
    </xdr:from>
    <xdr:to>
      <xdr:col>15</xdr:col>
      <xdr:colOff>133350</xdr:colOff>
      <xdr:row>63</xdr:row>
      <xdr:rowOff>171132</xdr:rowOff>
    </xdr:to>
    <xdr:sp macro="" textlink="">
      <xdr:nvSpPr>
        <xdr:cNvPr id="151" name="楕円 150"/>
        <xdr:cNvSpPr/>
      </xdr:nvSpPr>
      <xdr:spPr>
        <a:xfrm>
          <a:off x="3175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155909</xdr:rowOff>
    </xdr:from>
    <xdr:ext cx="762000" cy="259045"/>
    <xdr:sp macro="" textlink="">
      <xdr:nvSpPr>
        <xdr:cNvPr id="152" name="テキスト ボックス 151"/>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3" name="楕円 152"/>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116222</xdr:rowOff>
    </xdr:from>
    <xdr:ext cx="762000" cy="259045"/>
    <xdr:sp macro="" textlink="">
      <xdr:nvSpPr>
        <xdr:cNvPr id="154" name="テキスト ボックス 153"/>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55" name="楕円 154"/>
        <xdr:cNvSpPr/>
      </xdr:nvSpPr>
      <xdr:spPr>
        <a:xfrm>
          <a:off x="1397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122255</xdr:rowOff>
    </xdr:from>
    <xdr:ext cx="762000" cy="259045"/>
    <xdr:sp macro="" textlink="">
      <xdr:nvSpPr>
        <xdr:cNvPr id="156" name="テキスト ボックス 155"/>
        <xdr:cNvSpPr txBox="1"/>
      </xdr:nvSpPr>
      <xdr:spPr>
        <a:xfrm>
          <a:off x="1066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月の合併以降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年間の退職者不補充により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の職員削減を行ってきたが、事務量の増加や職員年齢構成の高年齢化に伴う新規職員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や任期付職員の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採用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年金の支給開始年齢の引き上げに伴う再任用雇用制度による雇用延長</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増加傾向に転じて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また、物件費では、ふるさと寄附金増収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年度寄付額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16,833,835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千円）に伴う事務経費や返礼品等の費用の大幅な増により、人口１人当たりの人件費・物件費等決算額は全国平均、類似団体平均を大きく上回っている。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28291</xdr:rowOff>
    </xdr:from>
    <xdr:to>
      <xdr:col>23</xdr:col>
      <xdr:colOff>133350</xdr:colOff>
      <xdr:row>89</xdr:row>
      <xdr:rowOff>19084</xdr:rowOff>
    </xdr:to>
    <xdr:cxnSp macro="">
      <xdr:nvCxnSpPr>
        <xdr:cNvPr id="193" name="直線コネクタ 192"/>
        <xdr:cNvCxnSpPr/>
      </xdr:nvCxnSpPr>
      <xdr:spPr>
        <a:xfrm>
          <a:off x="4114800" y="14258641"/>
          <a:ext cx="838200" cy="10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30865</xdr:rowOff>
    </xdr:from>
    <xdr:to>
      <xdr:col>19</xdr:col>
      <xdr:colOff>133350</xdr:colOff>
      <xdr:row>83</xdr:row>
      <xdr:rowOff>28291</xdr:rowOff>
    </xdr:to>
    <xdr:cxnSp macro="">
      <xdr:nvCxnSpPr>
        <xdr:cNvPr id="196" name="直線コネクタ 195"/>
        <xdr:cNvCxnSpPr/>
      </xdr:nvCxnSpPr>
      <xdr:spPr>
        <a:xfrm>
          <a:off x="3225800" y="13918315"/>
          <a:ext cx="889000" cy="3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118597</xdr:rowOff>
    </xdr:from>
    <xdr:to>
      <xdr:col>15</xdr:col>
      <xdr:colOff>82550</xdr:colOff>
      <xdr:row>81</xdr:row>
      <xdr:rowOff>30865</xdr:rowOff>
    </xdr:to>
    <xdr:cxnSp macro="">
      <xdr:nvCxnSpPr>
        <xdr:cNvPr id="199" name="直線コネクタ 198"/>
        <xdr:cNvCxnSpPr/>
      </xdr:nvCxnSpPr>
      <xdr:spPr>
        <a:xfrm>
          <a:off x="2336800" y="13834597"/>
          <a:ext cx="889000" cy="8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67405</xdr:rowOff>
    </xdr:from>
    <xdr:to>
      <xdr:col>11</xdr:col>
      <xdr:colOff>31750</xdr:colOff>
      <xdr:row>80</xdr:row>
      <xdr:rowOff>118597</xdr:rowOff>
    </xdr:to>
    <xdr:cxnSp macro="">
      <xdr:nvCxnSpPr>
        <xdr:cNvPr id="202" name="直線コネクタ 201"/>
        <xdr:cNvCxnSpPr/>
      </xdr:nvCxnSpPr>
      <xdr:spPr>
        <a:xfrm>
          <a:off x="1447800" y="13783405"/>
          <a:ext cx="889000" cy="5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139734</xdr:rowOff>
    </xdr:from>
    <xdr:to>
      <xdr:col>23</xdr:col>
      <xdr:colOff>184150</xdr:colOff>
      <xdr:row>89</xdr:row>
      <xdr:rowOff>69884</xdr:rowOff>
    </xdr:to>
    <xdr:sp macro="" textlink="">
      <xdr:nvSpPr>
        <xdr:cNvPr id="212" name="楕円 211"/>
        <xdr:cNvSpPr/>
      </xdr:nvSpPr>
      <xdr:spPr>
        <a:xfrm>
          <a:off x="4902200" y="152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35611</xdr:rowOff>
    </xdr:from>
    <xdr:ext cx="762000" cy="259045"/>
    <xdr:sp macro="" textlink="">
      <xdr:nvSpPr>
        <xdr:cNvPr id="213" name="人件費・物件費等の状況該当値テキスト"/>
        <xdr:cNvSpPr txBox="1"/>
      </xdr:nvSpPr>
      <xdr:spPr>
        <a:xfrm>
          <a:off x="5041900" y="1512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148941</xdr:rowOff>
    </xdr:from>
    <xdr:to>
      <xdr:col>19</xdr:col>
      <xdr:colOff>184150</xdr:colOff>
      <xdr:row>83</xdr:row>
      <xdr:rowOff>79091</xdr:rowOff>
    </xdr:to>
    <xdr:sp macro="" textlink="">
      <xdr:nvSpPr>
        <xdr:cNvPr id="214" name="楕円 213"/>
        <xdr:cNvSpPr/>
      </xdr:nvSpPr>
      <xdr:spPr>
        <a:xfrm>
          <a:off x="4064000" y="142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63868</xdr:rowOff>
    </xdr:from>
    <xdr:ext cx="736600" cy="259045"/>
    <xdr:sp macro="" textlink="">
      <xdr:nvSpPr>
        <xdr:cNvPr id="215" name="テキスト ボックス 214"/>
        <xdr:cNvSpPr txBox="1"/>
      </xdr:nvSpPr>
      <xdr:spPr>
        <a:xfrm>
          <a:off x="3733800" y="14294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151515</xdr:rowOff>
    </xdr:from>
    <xdr:to>
      <xdr:col>15</xdr:col>
      <xdr:colOff>133350</xdr:colOff>
      <xdr:row>81</xdr:row>
      <xdr:rowOff>81665</xdr:rowOff>
    </xdr:to>
    <xdr:sp macro="" textlink="">
      <xdr:nvSpPr>
        <xdr:cNvPr id="216" name="楕円 215"/>
        <xdr:cNvSpPr/>
      </xdr:nvSpPr>
      <xdr:spPr>
        <a:xfrm>
          <a:off x="3175000" y="1386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66442</xdr:rowOff>
    </xdr:from>
    <xdr:ext cx="762000" cy="259045"/>
    <xdr:sp macro="" textlink="">
      <xdr:nvSpPr>
        <xdr:cNvPr id="217" name="テキスト ボックス 216"/>
        <xdr:cNvSpPr txBox="1"/>
      </xdr:nvSpPr>
      <xdr:spPr>
        <a:xfrm>
          <a:off x="2844800" y="1395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67797</xdr:rowOff>
    </xdr:from>
    <xdr:to>
      <xdr:col>11</xdr:col>
      <xdr:colOff>82550</xdr:colOff>
      <xdr:row>80</xdr:row>
      <xdr:rowOff>169397</xdr:rowOff>
    </xdr:to>
    <xdr:sp macro="" textlink="">
      <xdr:nvSpPr>
        <xdr:cNvPr id="218" name="楕円 217"/>
        <xdr:cNvSpPr/>
      </xdr:nvSpPr>
      <xdr:spPr>
        <a:xfrm>
          <a:off x="2286000" y="137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154174</xdr:rowOff>
    </xdr:from>
    <xdr:ext cx="762000" cy="259045"/>
    <xdr:sp macro="" textlink="">
      <xdr:nvSpPr>
        <xdr:cNvPr id="219" name="テキスト ボックス 218"/>
        <xdr:cNvSpPr txBox="1"/>
      </xdr:nvSpPr>
      <xdr:spPr>
        <a:xfrm>
          <a:off x="1955800" y="1387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16605</xdr:rowOff>
    </xdr:from>
    <xdr:to>
      <xdr:col>7</xdr:col>
      <xdr:colOff>31750</xdr:colOff>
      <xdr:row>80</xdr:row>
      <xdr:rowOff>118205</xdr:rowOff>
    </xdr:to>
    <xdr:sp macro="" textlink="">
      <xdr:nvSpPr>
        <xdr:cNvPr id="220" name="楕円 219"/>
        <xdr:cNvSpPr/>
      </xdr:nvSpPr>
      <xdr:spPr>
        <a:xfrm>
          <a:off x="1397000" y="137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128382</xdr:rowOff>
    </xdr:from>
    <xdr:ext cx="762000" cy="259045"/>
    <xdr:sp macro="" textlink="">
      <xdr:nvSpPr>
        <xdr:cNvPr id="221" name="テキスト ボックス 220"/>
        <xdr:cNvSpPr txBox="1"/>
      </xdr:nvSpPr>
      <xdr:spPr>
        <a:xfrm>
          <a:off x="1066800" y="1350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指数は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り、類似団体平均より下回っている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年度より人事評価規程を施行し、職務遂行能力、業績による勤務成績を反映した人事管理を行うとともに、職務給原則を徹底するため、給与条例で等級別基準職務表を定義したところである。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125589</xdr:rowOff>
    </xdr:to>
    <xdr:cxnSp macro="">
      <xdr:nvCxnSpPr>
        <xdr:cNvPr id="255" name="直線コネクタ 254"/>
        <xdr:cNvCxnSpPr/>
      </xdr:nvCxnSpPr>
      <xdr:spPr>
        <a:xfrm flipV="1">
          <a:off x="16179800" y="146586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21166</xdr:rowOff>
    </xdr:to>
    <xdr:cxnSp macro="">
      <xdr:nvCxnSpPr>
        <xdr:cNvPr id="258" name="直線コネクタ 257"/>
        <xdr:cNvCxnSpPr/>
      </xdr:nvCxnSpPr>
      <xdr:spPr>
        <a:xfrm flipV="1">
          <a:off x="15290800" y="146988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86</xdr:row>
      <xdr:rowOff>21166</xdr:rowOff>
    </xdr:to>
    <xdr:cxnSp macro="">
      <xdr:nvCxnSpPr>
        <xdr:cNvPr id="261" name="直線コネクタ 260"/>
        <xdr:cNvCxnSpPr/>
      </xdr:nvCxnSpPr>
      <xdr:spPr>
        <a:xfrm>
          <a:off x="14401800" y="146720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85</xdr:row>
      <xdr:rowOff>98778</xdr:rowOff>
    </xdr:to>
    <xdr:cxnSp macro="">
      <xdr:nvCxnSpPr>
        <xdr:cNvPr id="264" name="直線コネクタ 263"/>
        <xdr:cNvCxnSpPr/>
      </xdr:nvCxnSpPr>
      <xdr:spPr>
        <a:xfrm>
          <a:off x="13512800" y="1449775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4" name="楕円 273"/>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51099</xdr:rowOff>
    </xdr:from>
    <xdr:ext cx="762000" cy="259045"/>
    <xdr:sp macro="" textlink="">
      <xdr:nvSpPr>
        <xdr:cNvPr id="275" name="給与水準   （国との比較）該当値テキスト"/>
        <xdr:cNvSpPr txBox="1"/>
      </xdr:nvSpPr>
      <xdr:spPr>
        <a:xfrm>
          <a:off x="171069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6" name="楕円 275"/>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77" name="テキスト ボックス 276"/>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8" name="楕円 277"/>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79" name="テキスト ボックス 278"/>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0" name="楕円 279"/>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81" name="テキスト ボックス 280"/>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2" name="楕円 281"/>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3" name="テキスト ボックス 282"/>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保育所の民営化や退職者不補充等により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学校給食調理業務の民間委託の導入、公営住宅管理の指定管理者制の導入等により、引き続き適正な定員管理を進める一方、年金支給開始年齢の段階的引き上げに伴う再任用雇用者の増加が見込まれる。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109946</xdr:rowOff>
    </xdr:from>
    <xdr:to>
      <xdr:col>81</xdr:col>
      <xdr:colOff>44450</xdr:colOff>
      <xdr:row>63</xdr:row>
      <xdr:rowOff>21227</xdr:rowOff>
    </xdr:to>
    <xdr:cxnSp macro="">
      <xdr:nvCxnSpPr>
        <xdr:cNvPr id="320" name="直線コネクタ 319"/>
        <xdr:cNvCxnSpPr/>
      </xdr:nvCxnSpPr>
      <xdr:spPr>
        <a:xfrm>
          <a:off x="16179800" y="10739846"/>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107315</xdr:rowOff>
    </xdr:from>
    <xdr:to>
      <xdr:col>77</xdr:col>
      <xdr:colOff>44450</xdr:colOff>
      <xdr:row>62</xdr:row>
      <xdr:rowOff>109946</xdr:rowOff>
    </xdr:to>
    <xdr:cxnSp macro="">
      <xdr:nvCxnSpPr>
        <xdr:cNvPr id="323" name="直線コネクタ 322"/>
        <xdr:cNvCxnSpPr/>
      </xdr:nvCxnSpPr>
      <xdr:spPr>
        <a:xfrm>
          <a:off x="15290800" y="10565765"/>
          <a:ext cx="889000" cy="1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107315</xdr:rowOff>
    </xdr:from>
    <xdr:to>
      <xdr:col>72</xdr:col>
      <xdr:colOff>203200</xdr:colOff>
      <xdr:row>61</xdr:row>
      <xdr:rowOff>107315</xdr:rowOff>
    </xdr:to>
    <xdr:cxnSp macro="">
      <xdr:nvCxnSpPr>
        <xdr:cNvPr id="326" name="直線コネクタ 325"/>
        <xdr:cNvCxnSpPr/>
      </xdr:nvCxnSpPr>
      <xdr:spPr>
        <a:xfrm>
          <a:off x="14401800" y="10565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107315</xdr:rowOff>
    </xdr:to>
    <xdr:cxnSp macro="">
      <xdr:nvCxnSpPr>
        <xdr:cNvPr id="329" name="直線コネクタ 328"/>
        <xdr:cNvCxnSpPr/>
      </xdr:nvCxnSpPr>
      <xdr:spPr>
        <a:xfrm>
          <a:off x="13512800" y="1050371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141877</xdr:rowOff>
    </xdr:from>
    <xdr:to>
      <xdr:col>81</xdr:col>
      <xdr:colOff>95250</xdr:colOff>
      <xdr:row>63</xdr:row>
      <xdr:rowOff>72027</xdr:rowOff>
    </xdr:to>
    <xdr:sp macro="" textlink="">
      <xdr:nvSpPr>
        <xdr:cNvPr id="339" name="楕円 338"/>
        <xdr:cNvSpPr/>
      </xdr:nvSpPr>
      <xdr:spPr>
        <a:xfrm>
          <a:off x="169672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113954</xdr:rowOff>
    </xdr:from>
    <xdr:ext cx="762000" cy="259045"/>
    <xdr:sp macro="" textlink="">
      <xdr:nvSpPr>
        <xdr:cNvPr id="340" name="定員管理の状況該当値テキスト"/>
        <xdr:cNvSpPr txBox="1"/>
      </xdr:nvSpPr>
      <xdr:spPr>
        <a:xfrm>
          <a:off x="17106900" y="107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59146</xdr:rowOff>
    </xdr:from>
    <xdr:to>
      <xdr:col>77</xdr:col>
      <xdr:colOff>95250</xdr:colOff>
      <xdr:row>62</xdr:row>
      <xdr:rowOff>160746</xdr:rowOff>
    </xdr:to>
    <xdr:sp macro="" textlink="">
      <xdr:nvSpPr>
        <xdr:cNvPr id="341" name="楕円 340"/>
        <xdr:cNvSpPr/>
      </xdr:nvSpPr>
      <xdr:spPr>
        <a:xfrm>
          <a:off x="16129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145523</xdr:rowOff>
    </xdr:from>
    <xdr:ext cx="736600" cy="259045"/>
    <xdr:sp macro="" textlink="">
      <xdr:nvSpPr>
        <xdr:cNvPr id="342" name="テキスト ボックス 341"/>
        <xdr:cNvSpPr txBox="1"/>
      </xdr:nvSpPr>
      <xdr:spPr>
        <a:xfrm>
          <a:off x="15798800" y="1077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56515</xdr:rowOff>
    </xdr:from>
    <xdr:to>
      <xdr:col>73</xdr:col>
      <xdr:colOff>44450</xdr:colOff>
      <xdr:row>61</xdr:row>
      <xdr:rowOff>158115</xdr:rowOff>
    </xdr:to>
    <xdr:sp macro="" textlink="">
      <xdr:nvSpPr>
        <xdr:cNvPr id="343" name="楕円 342"/>
        <xdr:cNvSpPr/>
      </xdr:nvSpPr>
      <xdr:spPr>
        <a:xfrm>
          <a:off x="15240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142892</xdr:rowOff>
    </xdr:from>
    <xdr:ext cx="762000" cy="259045"/>
    <xdr:sp macro="" textlink="">
      <xdr:nvSpPr>
        <xdr:cNvPr id="344" name="テキスト ボックス 343"/>
        <xdr:cNvSpPr txBox="1"/>
      </xdr:nvSpPr>
      <xdr:spPr>
        <a:xfrm>
          <a:off x="14909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56515</xdr:rowOff>
    </xdr:from>
    <xdr:to>
      <xdr:col>68</xdr:col>
      <xdr:colOff>203200</xdr:colOff>
      <xdr:row>61</xdr:row>
      <xdr:rowOff>158115</xdr:rowOff>
    </xdr:to>
    <xdr:sp macro="" textlink="">
      <xdr:nvSpPr>
        <xdr:cNvPr id="345" name="楕円 344"/>
        <xdr:cNvSpPr/>
      </xdr:nvSpPr>
      <xdr:spPr>
        <a:xfrm>
          <a:off x="14351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142892</xdr:rowOff>
    </xdr:from>
    <xdr:ext cx="762000" cy="259045"/>
    <xdr:sp macro="" textlink="">
      <xdr:nvSpPr>
        <xdr:cNvPr id="346" name="テキスト ボックス 345"/>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47" name="楕円 346"/>
        <xdr:cNvSpPr/>
      </xdr:nvSpPr>
      <xdr:spPr>
        <a:xfrm>
          <a:off x="13462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80843</xdr:rowOff>
    </xdr:from>
    <xdr:ext cx="762000" cy="259045"/>
    <xdr:sp macro="" textlink="">
      <xdr:nvSpPr>
        <xdr:cNvPr id="348" name="テキスト ボックス 347"/>
        <xdr:cNvSpPr txBox="1"/>
      </xdr:nvSpPr>
      <xdr:spPr>
        <a:xfrm>
          <a:off x="13131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一部事務組合等の起こした地方債の一部償還終了による負担金の減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年度単年で前年度比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11.45565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実質公債費率は全国平均、類似団体平均より高い水準で推移しているが、公債費の償還財源として、積立を行っている減債基金（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2,260,955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千円）から、合併特例債償還額のうち交付税措置対象外相当額の繰入を行い、財源を確保している。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8382</xdr:rowOff>
    </xdr:from>
    <xdr:to>
      <xdr:col>81</xdr:col>
      <xdr:colOff>44450</xdr:colOff>
      <xdr:row>43</xdr:row>
      <xdr:rowOff>27686</xdr:rowOff>
    </xdr:to>
    <xdr:cxnSp macro="">
      <xdr:nvCxnSpPr>
        <xdr:cNvPr id="380" name="直線コネクタ 379"/>
        <xdr:cNvCxnSpPr/>
      </xdr:nvCxnSpPr>
      <xdr:spPr>
        <a:xfrm>
          <a:off x="16179800" y="73807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8382</xdr:rowOff>
    </xdr:to>
    <xdr:cxnSp macro="">
      <xdr:nvCxnSpPr>
        <xdr:cNvPr id="383" name="直線コネクタ 382"/>
        <xdr:cNvCxnSpPr/>
      </xdr:nvCxnSpPr>
      <xdr:spPr>
        <a:xfrm>
          <a:off x="15290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8382</xdr:rowOff>
    </xdr:to>
    <xdr:cxnSp macro="">
      <xdr:nvCxnSpPr>
        <xdr:cNvPr id="386" name="直線コネクタ 385"/>
        <xdr:cNvCxnSpPr/>
      </xdr:nvCxnSpPr>
      <xdr:spPr>
        <a:xfrm flipV="1">
          <a:off x="14401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8382</xdr:rowOff>
    </xdr:from>
    <xdr:to>
      <xdr:col>68</xdr:col>
      <xdr:colOff>152400</xdr:colOff>
      <xdr:row>43</xdr:row>
      <xdr:rowOff>56642</xdr:rowOff>
    </xdr:to>
    <xdr:cxnSp macro="">
      <xdr:nvCxnSpPr>
        <xdr:cNvPr id="389" name="直線コネクタ 388"/>
        <xdr:cNvCxnSpPr/>
      </xdr:nvCxnSpPr>
      <xdr:spPr>
        <a:xfrm flipV="1">
          <a:off x="13512800" y="73807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148336</xdr:rowOff>
    </xdr:from>
    <xdr:to>
      <xdr:col>81</xdr:col>
      <xdr:colOff>95250</xdr:colOff>
      <xdr:row>43</xdr:row>
      <xdr:rowOff>78486</xdr:rowOff>
    </xdr:to>
    <xdr:sp macro="" textlink="">
      <xdr:nvSpPr>
        <xdr:cNvPr id="399" name="楕円 398"/>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120413</xdr:rowOff>
    </xdr:from>
    <xdr:ext cx="762000" cy="259045"/>
    <xdr:sp macro="" textlink="">
      <xdr:nvSpPr>
        <xdr:cNvPr id="400" name="公債費負担の状況該当値テキスト"/>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129032</xdr:rowOff>
    </xdr:from>
    <xdr:to>
      <xdr:col>77</xdr:col>
      <xdr:colOff>95250</xdr:colOff>
      <xdr:row>43</xdr:row>
      <xdr:rowOff>59182</xdr:rowOff>
    </xdr:to>
    <xdr:sp macro="" textlink="">
      <xdr:nvSpPr>
        <xdr:cNvPr id="401" name="楕円 400"/>
        <xdr:cNvSpPr/>
      </xdr:nvSpPr>
      <xdr:spPr>
        <a:xfrm>
          <a:off x="16129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43959</xdr:rowOff>
    </xdr:from>
    <xdr:ext cx="736600" cy="259045"/>
    <xdr:sp macro="" textlink="">
      <xdr:nvSpPr>
        <xdr:cNvPr id="402" name="テキスト ボックス 401"/>
        <xdr:cNvSpPr txBox="1"/>
      </xdr:nvSpPr>
      <xdr:spPr>
        <a:xfrm>
          <a:off x="15798800" y="74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3" name="楕円 402"/>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4" name="テキスト ボックス 403"/>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129032</xdr:rowOff>
    </xdr:from>
    <xdr:to>
      <xdr:col>68</xdr:col>
      <xdr:colOff>203200</xdr:colOff>
      <xdr:row>43</xdr:row>
      <xdr:rowOff>59182</xdr:rowOff>
    </xdr:to>
    <xdr:sp macro="" textlink="">
      <xdr:nvSpPr>
        <xdr:cNvPr id="405" name="楕円 404"/>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43959</xdr:rowOff>
    </xdr:from>
    <xdr:ext cx="762000" cy="259045"/>
    <xdr:sp macro="" textlink="">
      <xdr:nvSpPr>
        <xdr:cNvPr id="406" name="テキスト ボックス 405"/>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5842</xdr:rowOff>
    </xdr:from>
    <xdr:to>
      <xdr:col>64</xdr:col>
      <xdr:colOff>152400</xdr:colOff>
      <xdr:row>43</xdr:row>
      <xdr:rowOff>107442</xdr:rowOff>
    </xdr:to>
    <xdr:sp macro="" textlink="">
      <xdr:nvSpPr>
        <xdr:cNvPr id="407" name="楕円 406"/>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92219</xdr:rowOff>
    </xdr:from>
    <xdr:ext cx="762000" cy="259045"/>
    <xdr:sp macro="" textlink="">
      <xdr:nvSpPr>
        <xdr:cNvPr id="408" name="テキスト ボックス 407"/>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地方債残高が対前年度比で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506,501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となったが、債務負担行為に基づく支出予定額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が、新規事業に係る債務負担行為の増により対前年度比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2,719,728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1,880,961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充当可能基金額及び充当可能特定歳入額の増に伴い、充当可能財源等が前年度比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2,581,693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千円の大幅な増となった結果、将来負担額を充当可能財源等が上回ったため、将来負担比率は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数値なしとなった。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139035</xdr:rowOff>
    </xdr:from>
    <xdr:to>
      <xdr:col>72</xdr:col>
      <xdr:colOff>203200</xdr:colOff>
      <xdr:row>15</xdr:row>
      <xdr:rowOff>145929</xdr:rowOff>
    </xdr:to>
    <xdr:cxnSp macro="">
      <xdr:nvCxnSpPr>
        <xdr:cNvPr id="444" name="直線コネクタ 443"/>
        <xdr:cNvCxnSpPr/>
      </xdr:nvCxnSpPr>
      <xdr:spPr>
        <a:xfrm>
          <a:off x="14401800" y="271078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78135</xdr:rowOff>
    </xdr:from>
    <xdr:to>
      <xdr:col>68</xdr:col>
      <xdr:colOff>152400</xdr:colOff>
      <xdr:row>15</xdr:row>
      <xdr:rowOff>139035</xdr:rowOff>
    </xdr:to>
    <xdr:cxnSp macro="">
      <xdr:nvCxnSpPr>
        <xdr:cNvPr id="447" name="直線コネクタ 446"/>
        <xdr:cNvCxnSpPr/>
      </xdr:nvCxnSpPr>
      <xdr:spPr>
        <a:xfrm>
          <a:off x="13512800" y="2649885"/>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0" name="フローチャート: 判断 449"/>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1" name="テキスト ボックス 450"/>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2" name="フローチャート: 判断 451"/>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3" name="テキスト ボックス 452"/>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4" name="フローチャート: 判断 453"/>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5" name="テキスト ボックス 454"/>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95129</xdr:rowOff>
    </xdr:from>
    <xdr:to>
      <xdr:col>73</xdr:col>
      <xdr:colOff>44450</xdr:colOff>
      <xdr:row>16</xdr:row>
      <xdr:rowOff>25279</xdr:rowOff>
    </xdr:to>
    <xdr:sp macro="" textlink="">
      <xdr:nvSpPr>
        <xdr:cNvPr id="461" name="楕円 460"/>
        <xdr:cNvSpPr/>
      </xdr:nvSpPr>
      <xdr:spPr>
        <a:xfrm>
          <a:off x="15240000" y="26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10056</xdr:rowOff>
    </xdr:from>
    <xdr:ext cx="762000" cy="259045"/>
    <xdr:sp macro="" textlink="">
      <xdr:nvSpPr>
        <xdr:cNvPr id="462" name="テキスト ボックス 461"/>
        <xdr:cNvSpPr txBox="1"/>
      </xdr:nvSpPr>
      <xdr:spPr>
        <a:xfrm>
          <a:off x="14909800" y="27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88235</xdr:rowOff>
    </xdr:from>
    <xdr:to>
      <xdr:col>68</xdr:col>
      <xdr:colOff>203200</xdr:colOff>
      <xdr:row>16</xdr:row>
      <xdr:rowOff>18385</xdr:rowOff>
    </xdr:to>
    <xdr:sp macro="" textlink="">
      <xdr:nvSpPr>
        <xdr:cNvPr id="463" name="楕円 462"/>
        <xdr:cNvSpPr/>
      </xdr:nvSpPr>
      <xdr:spPr>
        <a:xfrm>
          <a:off x="14351000" y="2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3162</xdr:rowOff>
    </xdr:from>
    <xdr:ext cx="762000" cy="259045"/>
    <xdr:sp macro="" textlink="">
      <xdr:nvSpPr>
        <xdr:cNvPr id="464" name="テキスト ボックス 463"/>
        <xdr:cNvSpPr txBox="1"/>
      </xdr:nvSpPr>
      <xdr:spPr>
        <a:xfrm>
          <a:off x="14020800" y="274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27335</xdr:rowOff>
    </xdr:from>
    <xdr:to>
      <xdr:col>64</xdr:col>
      <xdr:colOff>152400</xdr:colOff>
      <xdr:row>15</xdr:row>
      <xdr:rowOff>128935</xdr:rowOff>
    </xdr:to>
    <xdr:sp macro="" textlink="">
      <xdr:nvSpPr>
        <xdr:cNvPr id="465" name="楕円 464"/>
        <xdr:cNvSpPr/>
      </xdr:nvSpPr>
      <xdr:spPr>
        <a:xfrm>
          <a:off x="13462000" y="25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113712</xdr:rowOff>
    </xdr:from>
    <xdr:ext cx="762000" cy="259045"/>
    <xdr:sp macro="" textlink="">
      <xdr:nvSpPr>
        <xdr:cNvPr id="466" name="テキスト ボックス 465"/>
        <xdr:cNvSpPr txBox="1"/>
      </xdr:nvSpPr>
      <xdr:spPr>
        <a:xfrm>
          <a:off x="13131800" y="26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25,548
25,402
51.92
43,977,191
41,522,574
2,357,967
7,290,452
16,875,471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月時点で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人となり、退職者不補充の実施等により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人を削減し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ているものの、任期付職員の採用等により前年度比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年金支給開始年齢の引き上げに伴う定年退職者の再任用や退職者不補充に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職員構成の高齢化に伴う新規採用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開始したため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に転じており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保育所民営化や学校給食調理業務委託等の事業の見直しを推進する。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46990</xdr:rowOff>
    </xdr:to>
    <xdr:cxnSp macro="">
      <xdr:nvCxnSpPr>
        <xdr:cNvPr id="64" name="直線コネクタ 63"/>
        <xdr:cNvCxnSpPr/>
      </xdr:nvCxnSpPr>
      <xdr:spPr>
        <a:xfrm>
          <a:off x="3987800" y="63037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131572</xdr:rowOff>
    </xdr:to>
    <xdr:cxnSp macro="">
      <xdr:nvCxnSpPr>
        <xdr:cNvPr id="67" name="直線コネクタ 66"/>
        <xdr:cNvCxnSpPr/>
      </xdr:nvCxnSpPr>
      <xdr:spPr>
        <a:xfrm>
          <a:off x="3098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108712</xdr:rowOff>
    </xdr:to>
    <xdr:cxnSp macro="">
      <xdr:nvCxnSpPr>
        <xdr:cNvPr id="70" name="直線コネクタ 69"/>
        <xdr:cNvCxnSpPr/>
      </xdr:nvCxnSpPr>
      <xdr:spPr>
        <a:xfrm>
          <a:off x="2209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131572</xdr:rowOff>
    </xdr:to>
    <xdr:cxnSp macro="">
      <xdr:nvCxnSpPr>
        <xdr:cNvPr id="73" name="直線コネクタ 72"/>
        <xdr:cNvCxnSpPr/>
      </xdr:nvCxnSpPr>
      <xdr:spPr>
        <a:xfrm flipV="1">
          <a:off x="1320800" y="6258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今後、退職者不補充に伴う日々雇用職員の増加や、行政事務に係る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PC</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機器や各種行政事務システムの更新等に伴う費用が見込まれるため、一般財源充当経費の見直し・削減を進める必要がある。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54610</xdr:rowOff>
    </xdr:from>
    <xdr:to>
      <xdr:col>82</xdr:col>
      <xdr:colOff>107950</xdr:colOff>
      <xdr:row>13</xdr:row>
      <xdr:rowOff>77470</xdr:rowOff>
    </xdr:to>
    <xdr:cxnSp macro="">
      <xdr:nvCxnSpPr>
        <xdr:cNvPr id="125" name="直線コネクタ 124"/>
        <xdr:cNvCxnSpPr/>
      </xdr:nvCxnSpPr>
      <xdr:spPr>
        <a:xfrm flipV="1">
          <a:off x="15671800" y="228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39370</xdr:rowOff>
    </xdr:from>
    <xdr:to>
      <xdr:col>78</xdr:col>
      <xdr:colOff>69850</xdr:colOff>
      <xdr:row>13</xdr:row>
      <xdr:rowOff>77470</xdr:rowOff>
    </xdr:to>
    <xdr:cxnSp macro="">
      <xdr:nvCxnSpPr>
        <xdr:cNvPr id="128" name="直線コネクタ 127"/>
        <xdr:cNvCxnSpPr/>
      </xdr:nvCxnSpPr>
      <xdr:spPr>
        <a:xfrm>
          <a:off x="14782800" y="226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31750</xdr:rowOff>
    </xdr:from>
    <xdr:to>
      <xdr:col>73</xdr:col>
      <xdr:colOff>180975</xdr:colOff>
      <xdr:row>13</xdr:row>
      <xdr:rowOff>39370</xdr:rowOff>
    </xdr:to>
    <xdr:cxnSp macro="">
      <xdr:nvCxnSpPr>
        <xdr:cNvPr id="131" name="直線コネクタ 130"/>
        <xdr:cNvCxnSpPr/>
      </xdr:nvCxnSpPr>
      <xdr:spPr>
        <a:xfrm>
          <a:off x="13893800" y="226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149860</xdr:rowOff>
    </xdr:from>
    <xdr:to>
      <xdr:col>69</xdr:col>
      <xdr:colOff>92075</xdr:colOff>
      <xdr:row>13</xdr:row>
      <xdr:rowOff>31750</xdr:rowOff>
    </xdr:to>
    <xdr:cxnSp macro="">
      <xdr:nvCxnSpPr>
        <xdr:cNvPr id="134" name="直線コネクタ 133"/>
        <xdr:cNvCxnSpPr/>
      </xdr:nvCxnSpPr>
      <xdr:spPr>
        <a:xfrm>
          <a:off x="13004800" y="2207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3810</xdr:rowOff>
    </xdr:from>
    <xdr:to>
      <xdr:col>82</xdr:col>
      <xdr:colOff>158750</xdr:colOff>
      <xdr:row>13</xdr:row>
      <xdr:rowOff>105410</xdr:rowOff>
    </xdr:to>
    <xdr:sp macro="" textlink="">
      <xdr:nvSpPr>
        <xdr:cNvPr id="144" name="楕円 143"/>
        <xdr:cNvSpPr/>
      </xdr:nvSpPr>
      <xdr:spPr>
        <a:xfrm>
          <a:off x="164592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20337</xdr:rowOff>
    </xdr:from>
    <xdr:ext cx="762000" cy="259045"/>
    <xdr:sp macro="" textlink="">
      <xdr:nvSpPr>
        <xdr:cNvPr id="145" name="物件費該当値テキスト"/>
        <xdr:cNvSpPr txBox="1"/>
      </xdr:nvSpPr>
      <xdr:spPr>
        <a:xfrm>
          <a:off x="165989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26670</xdr:rowOff>
    </xdr:from>
    <xdr:to>
      <xdr:col>78</xdr:col>
      <xdr:colOff>120650</xdr:colOff>
      <xdr:row>13</xdr:row>
      <xdr:rowOff>128270</xdr:rowOff>
    </xdr:to>
    <xdr:sp macro="" textlink="">
      <xdr:nvSpPr>
        <xdr:cNvPr id="146" name="楕円 145"/>
        <xdr:cNvSpPr/>
      </xdr:nvSpPr>
      <xdr:spPr>
        <a:xfrm>
          <a:off x="156210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138447</xdr:rowOff>
    </xdr:from>
    <xdr:ext cx="736600" cy="259045"/>
    <xdr:sp macro="" textlink="">
      <xdr:nvSpPr>
        <xdr:cNvPr id="147" name="テキスト ボックス 146"/>
        <xdr:cNvSpPr txBox="1"/>
      </xdr:nvSpPr>
      <xdr:spPr>
        <a:xfrm>
          <a:off x="15290800" y="202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160020</xdr:rowOff>
    </xdr:from>
    <xdr:to>
      <xdr:col>74</xdr:col>
      <xdr:colOff>31750</xdr:colOff>
      <xdr:row>13</xdr:row>
      <xdr:rowOff>90170</xdr:rowOff>
    </xdr:to>
    <xdr:sp macro="" textlink="">
      <xdr:nvSpPr>
        <xdr:cNvPr id="148" name="楕円 147"/>
        <xdr:cNvSpPr/>
      </xdr:nvSpPr>
      <xdr:spPr>
        <a:xfrm>
          <a:off x="14732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100347</xdr:rowOff>
    </xdr:from>
    <xdr:ext cx="762000" cy="259045"/>
    <xdr:sp macro="" textlink="">
      <xdr:nvSpPr>
        <xdr:cNvPr id="149" name="テキスト ボックス 148"/>
        <xdr:cNvSpPr txBox="1"/>
      </xdr:nvSpPr>
      <xdr:spPr>
        <a:xfrm>
          <a:off x="14401800" y="198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152400</xdr:rowOff>
    </xdr:from>
    <xdr:to>
      <xdr:col>69</xdr:col>
      <xdr:colOff>142875</xdr:colOff>
      <xdr:row>13</xdr:row>
      <xdr:rowOff>82550</xdr:rowOff>
    </xdr:to>
    <xdr:sp macro="" textlink="">
      <xdr:nvSpPr>
        <xdr:cNvPr id="150" name="楕円 149"/>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92727</xdr:rowOff>
    </xdr:from>
    <xdr:ext cx="762000" cy="259045"/>
    <xdr:sp macro="" textlink="">
      <xdr:nvSpPr>
        <xdr:cNvPr id="151" name="テキスト ボックス 150"/>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99060</xdr:rowOff>
    </xdr:from>
    <xdr:to>
      <xdr:col>65</xdr:col>
      <xdr:colOff>53975</xdr:colOff>
      <xdr:row>13</xdr:row>
      <xdr:rowOff>29210</xdr:rowOff>
    </xdr:to>
    <xdr:sp macro="" textlink="">
      <xdr:nvSpPr>
        <xdr:cNvPr id="152" name="楕円 151"/>
        <xdr:cNvSpPr/>
      </xdr:nvSpPr>
      <xdr:spPr>
        <a:xfrm>
          <a:off x="12954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39387</xdr:rowOff>
    </xdr:from>
    <xdr:ext cx="762000" cy="259045"/>
    <xdr:sp macro="" textlink="">
      <xdr:nvSpPr>
        <xdr:cNvPr id="153" name="テキスト ボックス 152"/>
        <xdr:cNvSpPr txBox="1"/>
      </xdr:nvSpPr>
      <xdr:spPr>
        <a:xfrm>
          <a:off x="12623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扶助費全体では、年々増加を続けているが、基金繰入金等の財源充当により、前年度比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全国平均、類似団体平均とも下回っている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今後についても、定住促進事業の推進による保育給付費の増や高校生まで拡充している子どもの医療費助成費の増等が見込まれるため、財源確保に努めていく。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56</xdr:row>
      <xdr:rowOff>0</xdr:rowOff>
    </xdr:to>
    <xdr:cxnSp macro="">
      <xdr:nvCxnSpPr>
        <xdr:cNvPr id="186" name="直線コネクタ 185"/>
        <xdr:cNvCxnSpPr/>
      </xdr:nvCxnSpPr>
      <xdr:spPr>
        <a:xfrm flipV="1">
          <a:off x="3987800" y="9423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56</xdr:row>
      <xdr:rowOff>0</xdr:rowOff>
    </xdr:to>
    <xdr:cxnSp macro="">
      <xdr:nvCxnSpPr>
        <xdr:cNvPr id="189" name="直線コネクタ 188"/>
        <xdr:cNvCxnSpPr/>
      </xdr:nvCxnSpPr>
      <xdr:spPr>
        <a:xfrm>
          <a:off x="3098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12700</xdr:rowOff>
    </xdr:to>
    <xdr:cxnSp macro="">
      <xdr:nvCxnSpPr>
        <xdr:cNvPr id="192" name="直線コネクタ 191"/>
        <xdr:cNvCxnSpPr/>
      </xdr:nvCxnSpPr>
      <xdr:spPr>
        <a:xfrm flipV="1">
          <a:off x="2209800" y="955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56</xdr:row>
      <xdr:rowOff>12700</xdr:rowOff>
    </xdr:to>
    <xdr:cxnSp macro="">
      <xdr:nvCxnSpPr>
        <xdr:cNvPr id="195" name="直線コネクタ 194"/>
        <xdr:cNvCxnSpPr/>
      </xdr:nvCxnSpPr>
      <xdr:spPr>
        <a:xfrm>
          <a:off x="1320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5" name="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7" name="楕円 206"/>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08" name="テキスト ボックス 207"/>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09" name="楕円 208"/>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0" name="テキスト ボックス 209"/>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4" name="テキスト ボックス 21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今後、公共施設の維持補修費が増加することが見込まれ、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く計画的な補修や施設の統廃合等の検討が必要であるとともに、特別会計への繰出金についても、国民健康保険税、下水道料金の適正化を検討し、抑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58</xdr:row>
      <xdr:rowOff>50800</xdr:rowOff>
    </xdr:to>
    <xdr:cxnSp macro="">
      <xdr:nvCxnSpPr>
        <xdr:cNvPr id="251" name="直線コネクタ 250"/>
        <xdr:cNvCxnSpPr/>
      </xdr:nvCxnSpPr>
      <xdr:spPr>
        <a:xfrm>
          <a:off x="15671800" y="987107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98425</xdr:rowOff>
    </xdr:from>
    <xdr:to>
      <xdr:col>78</xdr:col>
      <xdr:colOff>69850</xdr:colOff>
      <xdr:row>57</xdr:row>
      <xdr:rowOff>136525</xdr:rowOff>
    </xdr:to>
    <xdr:cxnSp macro="">
      <xdr:nvCxnSpPr>
        <xdr:cNvPr id="254" name="直線コネクタ 253"/>
        <xdr:cNvCxnSpPr/>
      </xdr:nvCxnSpPr>
      <xdr:spPr>
        <a:xfrm flipV="1">
          <a:off x="14782800" y="9871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57</xdr:row>
      <xdr:rowOff>136525</xdr:rowOff>
    </xdr:to>
    <xdr:cxnSp macro="">
      <xdr:nvCxnSpPr>
        <xdr:cNvPr id="257" name="直線コネクタ 256"/>
        <xdr:cNvCxnSpPr/>
      </xdr:nvCxnSpPr>
      <xdr:spPr>
        <a:xfrm>
          <a:off x="13893800" y="9871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88900</xdr:rowOff>
    </xdr:from>
    <xdr:to>
      <xdr:col>69</xdr:col>
      <xdr:colOff>92075</xdr:colOff>
      <xdr:row>57</xdr:row>
      <xdr:rowOff>98425</xdr:rowOff>
    </xdr:to>
    <xdr:cxnSp macro="">
      <xdr:nvCxnSpPr>
        <xdr:cNvPr id="260" name="直線コネクタ 259"/>
        <xdr:cNvCxnSpPr/>
      </xdr:nvCxnSpPr>
      <xdr:spPr>
        <a:xfrm>
          <a:off x="13004800" y="9861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0" name="楕円 269"/>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1"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47625</xdr:rowOff>
    </xdr:from>
    <xdr:to>
      <xdr:col>78</xdr:col>
      <xdr:colOff>120650</xdr:colOff>
      <xdr:row>57</xdr:row>
      <xdr:rowOff>149225</xdr:rowOff>
    </xdr:to>
    <xdr:sp macro="" textlink="">
      <xdr:nvSpPr>
        <xdr:cNvPr id="272" name="楕円 271"/>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134002</xdr:rowOff>
    </xdr:from>
    <xdr:ext cx="736600" cy="259045"/>
    <xdr:sp macro="" textlink="">
      <xdr:nvSpPr>
        <xdr:cNvPr id="273" name="テキスト ボックス 272"/>
        <xdr:cNvSpPr txBox="1"/>
      </xdr:nvSpPr>
      <xdr:spPr>
        <a:xfrm>
          <a:off x="15290800" y="990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85725</xdr:rowOff>
    </xdr:from>
    <xdr:to>
      <xdr:col>74</xdr:col>
      <xdr:colOff>31750</xdr:colOff>
      <xdr:row>58</xdr:row>
      <xdr:rowOff>15875</xdr:rowOff>
    </xdr:to>
    <xdr:sp macro="" textlink="">
      <xdr:nvSpPr>
        <xdr:cNvPr id="274" name="楕円 273"/>
        <xdr:cNvSpPr/>
      </xdr:nvSpPr>
      <xdr:spPr>
        <a:xfrm>
          <a:off x="14732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652</xdr:rowOff>
    </xdr:from>
    <xdr:ext cx="762000" cy="259045"/>
    <xdr:sp macro="" textlink="">
      <xdr:nvSpPr>
        <xdr:cNvPr id="275" name="テキスト ボックス 274"/>
        <xdr:cNvSpPr txBox="1"/>
      </xdr:nvSpPr>
      <xdr:spPr>
        <a:xfrm>
          <a:off x="14401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47625</xdr:rowOff>
    </xdr:from>
    <xdr:to>
      <xdr:col>69</xdr:col>
      <xdr:colOff>142875</xdr:colOff>
      <xdr:row>57</xdr:row>
      <xdr:rowOff>149225</xdr:rowOff>
    </xdr:to>
    <xdr:sp macro="" textlink="">
      <xdr:nvSpPr>
        <xdr:cNvPr id="276" name="楕円 275"/>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77" name="テキスト ボックス 276"/>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78" name="楕円 277"/>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124477</xdr:rowOff>
    </xdr:from>
    <xdr:ext cx="762000" cy="259045"/>
    <xdr:sp macro="" textlink="">
      <xdr:nvSpPr>
        <xdr:cNvPr id="279" name="テキスト ボックス 278"/>
        <xdr:cNvSpPr txBox="1"/>
      </xdr:nvSpPr>
      <xdr:spPr>
        <a:xfrm>
          <a:off x="12623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補助費等については、一部事務組合負担金において、建設費償還分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ポイント減となったが、依然として全国平均、類似団体平均を上回っている。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今後、一般廃棄物処理施設の建替事業に伴い、増加傾向に転じる見込であるため、各種団体への補助の必要性を含め検証を行っていく。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88138</xdr:rowOff>
    </xdr:to>
    <xdr:cxnSp macro="">
      <xdr:nvCxnSpPr>
        <xdr:cNvPr id="309" name="直線コネクタ 308"/>
        <xdr:cNvCxnSpPr/>
      </xdr:nvCxnSpPr>
      <xdr:spPr>
        <a:xfrm flipV="1">
          <a:off x="15671800" y="63906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115570</xdr:rowOff>
    </xdr:to>
    <xdr:cxnSp macro="">
      <xdr:nvCxnSpPr>
        <xdr:cNvPr id="312" name="直線コネクタ 311"/>
        <xdr:cNvCxnSpPr/>
      </xdr:nvCxnSpPr>
      <xdr:spPr>
        <a:xfrm flipV="1">
          <a:off x="14782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143002</xdr:rowOff>
    </xdr:to>
    <xdr:cxnSp macro="">
      <xdr:nvCxnSpPr>
        <xdr:cNvPr id="315" name="直線コネクタ 314"/>
        <xdr:cNvCxnSpPr/>
      </xdr:nvCxnSpPr>
      <xdr:spPr>
        <a:xfrm flipV="1">
          <a:off x="13893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38</xdr:row>
      <xdr:rowOff>26416</xdr:rowOff>
    </xdr:to>
    <xdr:cxnSp macro="">
      <xdr:nvCxnSpPr>
        <xdr:cNvPr id="318" name="直線コネクタ 317"/>
        <xdr:cNvCxnSpPr/>
      </xdr:nvCxnSpPr>
      <xdr:spPr>
        <a:xfrm flipV="1">
          <a:off x="13004800" y="64866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8" name="楕円 327"/>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9"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0" name="楕円 329"/>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1" name="テキスト ボックス 330"/>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2" name="楕円 331"/>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3" name="テキスト ボックス 332"/>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4" name="楕円 333"/>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5" name="テキスト ボックス 334"/>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6" name="楕円 335"/>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7" name="テキスト ボックス 336"/>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合併特例債を活用した事業の推進等に伴い全国平均、類似団体平均を上回っている。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年度においても、元利償還金の増等により、対前年度比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なお、合併特例債の償還財源として、交付税措置対象外相当額を減債基金から繰入を行う一方、財政計画に基づき積立も行っている。（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2,260,955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27939</xdr:rowOff>
    </xdr:from>
    <xdr:to>
      <xdr:col>24</xdr:col>
      <xdr:colOff>25400</xdr:colOff>
      <xdr:row>80</xdr:row>
      <xdr:rowOff>81280</xdr:rowOff>
    </xdr:to>
    <xdr:cxnSp macro="">
      <xdr:nvCxnSpPr>
        <xdr:cNvPr id="370" name="直線コネクタ 369"/>
        <xdr:cNvCxnSpPr/>
      </xdr:nvCxnSpPr>
      <xdr:spPr>
        <a:xfrm>
          <a:off x="3987800" y="137439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80</xdr:row>
      <xdr:rowOff>27939</xdr:rowOff>
    </xdr:to>
    <xdr:cxnSp macro="">
      <xdr:nvCxnSpPr>
        <xdr:cNvPr id="373" name="直線コネクタ 372"/>
        <xdr:cNvCxnSpPr/>
      </xdr:nvCxnSpPr>
      <xdr:spPr>
        <a:xfrm>
          <a:off x="3098800" y="13728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80</xdr:row>
      <xdr:rowOff>12700</xdr:rowOff>
    </xdr:to>
    <xdr:cxnSp macro="">
      <xdr:nvCxnSpPr>
        <xdr:cNvPr id="376" name="直線コネクタ 375"/>
        <xdr:cNvCxnSpPr/>
      </xdr:nvCxnSpPr>
      <xdr:spPr>
        <a:xfrm>
          <a:off x="2209800" y="134543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73661</xdr:rowOff>
    </xdr:from>
    <xdr:to>
      <xdr:col>11</xdr:col>
      <xdr:colOff>9525</xdr:colOff>
      <xdr:row>78</xdr:row>
      <xdr:rowOff>81280</xdr:rowOff>
    </xdr:to>
    <xdr:cxnSp macro="">
      <xdr:nvCxnSpPr>
        <xdr:cNvPr id="379" name="直線コネクタ 378"/>
        <xdr:cNvCxnSpPr/>
      </xdr:nvCxnSpPr>
      <xdr:spPr>
        <a:xfrm>
          <a:off x="1320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30480</xdr:rowOff>
    </xdr:from>
    <xdr:to>
      <xdr:col>24</xdr:col>
      <xdr:colOff>76200</xdr:colOff>
      <xdr:row>80</xdr:row>
      <xdr:rowOff>132080</xdr:rowOff>
    </xdr:to>
    <xdr:sp macro="" textlink="">
      <xdr:nvSpPr>
        <xdr:cNvPr id="389" name="楕円 388"/>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110507</xdr:rowOff>
    </xdr:from>
    <xdr:ext cx="762000" cy="259045"/>
    <xdr:sp macro="" textlink="">
      <xdr:nvSpPr>
        <xdr:cNvPr id="390" name="公債費該当値テキスト"/>
        <xdr:cNvSpPr txBox="1"/>
      </xdr:nvSpPr>
      <xdr:spPr>
        <a:xfrm>
          <a:off x="4914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148589</xdr:rowOff>
    </xdr:from>
    <xdr:to>
      <xdr:col>20</xdr:col>
      <xdr:colOff>38100</xdr:colOff>
      <xdr:row>80</xdr:row>
      <xdr:rowOff>78739</xdr:rowOff>
    </xdr:to>
    <xdr:sp macro="" textlink="">
      <xdr:nvSpPr>
        <xdr:cNvPr id="391" name="楕円 390"/>
        <xdr:cNvSpPr/>
      </xdr:nvSpPr>
      <xdr:spPr>
        <a:xfrm>
          <a:off x="3937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63516</xdr:rowOff>
    </xdr:from>
    <xdr:ext cx="736600" cy="259045"/>
    <xdr:sp macro="" textlink="">
      <xdr:nvSpPr>
        <xdr:cNvPr id="392" name="テキスト ボックス 391"/>
        <xdr:cNvSpPr txBox="1"/>
      </xdr:nvSpPr>
      <xdr:spPr>
        <a:xfrm>
          <a:off x="3606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3" name="楕円 392"/>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4" name="テキスト ボックス 393"/>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5" name="楕円 394"/>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6" name="テキスト ボックス 395"/>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97" name="楕円 396"/>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98" name="テキスト ボックス 397"/>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全国平均、類似団体平均ともに下回ってい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国民健康保険事業の広域化に伴う赤字解消支援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としての繰出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、下水道事業における建設費繰出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等について増加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普通交付税が一本算定となる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年度以降も、財政調整基金繰入による財源調整が見込まれ、将来の財政状況を見据えた財政運営が必要である。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108713</xdr:rowOff>
    </xdr:to>
    <xdr:cxnSp macro="">
      <xdr:nvCxnSpPr>
        <xdr:cNvPr id="429" name="直線コネクタ 428"/>
        <xdr:cNvCxnSpPr/>
      </xdr:nvCxnSpPr>
      <xdr:spPr>
        <a:xfrm>
          <a:off x="15671800" y="131114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81280</xdr:rowOff>
    </xdr:to>
    <xdr:cxnSp macro="">
      <xdr:nvCxnSpPr>
        <xdr:cNvPr id="432" name="直線コネクタ 431"/>
        <xdr:cNvCxnSpPr/>
      </xdr:nvCxnSpPr>
      <xdr:spPr>
        <a:xfrm>
          <a:off x="14782800" y="13093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67563</xdr:rowOff>
    </xdr:to>
    <xdr:cxnSp macro="">
      <xdr:nvCxnSpPr>
        <xdr:cNvPr id="435" name="直線コネクタ 434"/>
        <xdr:cNvCxnSpPr/>
      </xdr:nvCxnSpPr>
      <xdr:spPr>
        <a:xfrm flipV="1">
          <a:off x="13893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76</xdr:row>
      <xdr:rowOff>76708</xdr:rowOff>
    </xdr:to>
    <xdr:cxnSp macro="">
      <xdr:nvCxnSpPr>
        <xdr:cNvPr id="438" name="直線コネクタ 437"/>
        <xdr:cNvCxnSpPr/>
      </xdr:nvCxnSpPr>
      <xdr:spPr>
        <a:xfrm flipV="1">
          <a:off x="13004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48" name="楕円 447"/>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74439</xdr:rowOff>
    </xdr:from>
    <xdr:ext cx="762000" cy="259045"/>
    <xdr:sp macro="" textlink="">
      <xdr:nvSpPr>
        <xdr:cNvPr id="449" name="公債費以外該当値テキスト"/>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0" name="楕円 449"/>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1" name="テキスト ボックス 450"/>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2" name="楕円 451"/>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3" name="テキスト ボックス 452"/>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4" name="楕円 453"/>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5" name="テキスト ボックス 454"/>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6" name="楕円 455"/>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7" name="テキスト ボックス 456"/>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79903</xdr:rowOff>
    </xdr:from>
    <xdr:to>
      <xdr:col>29</xdr:col>
      <xdr:colOff>127000</xdr:colOff>
      <xdr:row>16</xdr:row>
      <xdr:rowOff>12025</xdr:rowOff>
    </xdr:to>
    <xdr:cxnSp macro="">
      <xdr:nvCxnSpPr>
        <xdr:cNvPr id="52" name="直線コネクタ 51"/>
        <xdr:cNvCxnSpPr/>
      </xdr:nvCxnSpPr>
      <xdr:spPr bwMode="auto">
        <a:xfrm flipV="1">
          <a:off x="5003800" y="2699278"/>
          <a:ext cx="647700" cy="10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12025</xdr:rowOff>
    </xdr:from>
    <xdr:to>
      <xdr:col>26</xdr:col>
      <xdr:colOff>50800</xdr:colOff>
      <xdr:row>16</xdr:row>
      <xdr:rowOff>32371</xdr:rowOff>
    </xdr:to>
    <xdr:cxnSp macro="">
      <xdr:nvCxnSpPr>
        <xdr:cNvPr id="55" name="直線コネクタ 54"/>
        <xdr:cNvCxnSpPr/>
      </xdr:nvCxnSpPr>
      <xdr:spPr bwMode="auto">
        <a:xfrm flipV="1">
          <a:off x="4305300" y="2802850"/>
          <a:ext cx="6985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32371</xdr:rowOff>
    </xdr:from>
    <xdr:to>
      <xdr:col>22</xdr:col>
      <xdr:colOff>114300</xdr:colOff>
      <xdr:row>16</xdr:row>
      <xdr:rowOff>55198</xdr:rowOff>
    </xdr:to>
    <xdr:cxnSp macro="">
      <xdr:nvCxnSpPr>
        <xdr:cNvPr id="58" name="直線コネクタ 57"/>
        <xdr:cNvCxnSpPr/>
      </xdr:nvCxnSpPr>
      <xdr:spPr bwMode="auto">
        <a:xfrm flipV="1">
          <a:off x="3606800" y="2823196"/>
          <a:ext cx="698500" cy="2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55198</xdr:rowOff>
    </xdr:from>
    <xdr:to>
      <xdr:col>18</xdr:col>
      <xdr:colOff>177800</xdr:colOff>
      <xdr:row>16</xdr:row>
      <xdr:rowOff>98975</xdr:rowOff>
    </xdr:to>
    <xdr:cxnSp macro="">
      <xdr:nvCxnSpPr>
        <xdr:cNvPr id="61" name="直線コネクタ 60"/>
        <xdr:cNvCxnSpPr/>
      </xdr:nvCxnSpPr>
      <xdr:spPr bwMode="auto">
        <a:xfrm flipV="1">
          <a:off x="2908300" y="2846023"/>
          <a:ext cx="698500" cy="4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29103</xdr:rowOff>
    </xdr:from>
    <xdr:to>
      <xdr:col>29</xdr:col>
      <xdr:colOff>177800</xdr:colOff>
      <xdr:row>15</xdr:row>
      <xdr:rowOff>130703</xdr:rowOff>
    </xdr:to>
    <xdr:sp macro="" textlink="">
      <xdr:nvSpPr>
        <xdr:cNvPr id="71" name="楕円 70"/>
        <xdr:cNvSpPr/>
      </xdr:nvSpPr>
      <xdr:spPr bwMode="auto">
        <a:xfrm>
          <a:off x="5600700" y="26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45630</xdr:rowOff>
    </xdr:from>
    <xdr:ext cx="762000" cy="259045"/>
    <xdr:sp macro="" textlink="">
      <xdr:nvSpPr>
        <xdr:cNvPr id="72" name="人口1人当たり決算額の推移該当値テキスト130"/>
        <xdr:cNvSpPr txBox="1"/>
      </xdr:nvSpPr>
      <xdr:spPr>
        <a:xfrm>
          <a:off x="5740400" y="249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132675</xdr:rowOff>
    </xdr:from>
    <xdr:to>
      <xdr:col>26</xdr:col>
      <xdr:colOff>101600</xdr:colOff>
      <xdr:row>16</xdr:row>
      <xdr:rowOff>62825</xdr:rowOff>
    </xdr:to>
    <xdr:sp macro="" textlink="">
      <xdr:nvSpPr>
        <xdr:cNvPr id="73" name="楕円 72"/>
        <xdr:cNvSpPr/>
      </xdr:nvSpPr>
      <xdr:spPr bwMode="auto">
        <a:xfrm>
          <a:off x="4953000" y="2752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73002</xdr:rowOff>
    </xdr:from>
    <xdr:ext cx="736600" cy="259045"/>
    <xdr:sp macro="" textlink="">
      <xdr:nvSpPr>
        <xdr:cNvPr id="74" name="テキスト ボックス 73"/>
        <xdr:cNvSpPr txBox="1"/>
      </xdr:nvSpPr>
      <xdr:spPr>
        <a:xfrm>
          <a:off x="4622800" y="25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153021</xdr:rowOff>
    </xdr:from>
    <xdr:to>
      <xdr:col>22</xdr:col>
      <xdr:colOff>165100</xdr:colOff>
      <xdr:row>16</xdr:row>
      <xdr:rowOff>83171</xdr:rowOff>
    </xdr:to>
    <xdr:sp macro="" textlink="">
      <xdr:nvSpPr>
        <xdr:cNvPr id="75" name="楕円 74"/>
        <xdr:cNvSpPr/>
      </xdr:nvSpPr>
      <xdr:spPr bwMode="auto">
        <a:xfrm>
          <a:off x="4254500" y="2772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93348</xdr:rowOff>
    </xdr:from>
    <xdr:ext cx="762000" cy="259045"/>
    <xdr:sp macro="" textlink="">
      <xdr:nvSpPr>
        <xdr:cNvPr id="76" name="テキスト ボックス 75"/>
        <xdr:cNvSpPr txBox="1"/>
      </xdr:nvSpPr>
      <xdr:spPr>
        <a:xfrm>
          <a:off x="3924300" y="254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4398</xdr:rowOff>
    </xdr:from>
    <xdr:to>
      <xdr:col>19</xdr:col>
      <xdr:colOff>38100</xdr:colOff>
      <xdr:row>16</xdr:row>
      <xdr:rowOff>105998</xdr:rowOff>
    </xdr:to>
    <xdr:sp macro="" textlink="">
      <xdr:nvSpPr>
        <xdr:cNvPr id="77" name="楕円 76"/>
        <xdr:cNvSpPr/>
      </xdr:nvSpPr>
      <xdr:spPr bwMode="auto">
        <a:xfrm>
          <a:off x="3556000" y="2795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116175</xdr:rowOff>
    </xdr:from>
    <xdr:ext cx="762000" cy="259045"/>
    <xdr:sp macro="" textlink="">
      <xdr:nvSpPr>
        <xdr:cNvPr id="78" name="テキスト ボックス 77"/>
        <xdr:cNvSpPr txBox="1"/>
      </xdr:nvSpPr>
      <xdr:spPr>
        <a:xfrm>
          <a:off x="3225800" y="256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48175</xdr:rowOff>
    </xdr:from>
    <xdr:to>
      <xdr:col>15</xdr:col>
      <xdr:colOff>101600</xdr:colOff>
      <xdr:row>16</xdr:row>
      <xdr:rowOff>149775</xdr:rowOff>
    </xdr:to>
    <xdr:sp macro="" textlink="">
      <xdr:nvSpPr>
        <xdr:cNvPr id="79" name="楕円 78"/>
        <xdr:cNvSpPr/>
      </xdr:nvSpPr>
      <xdr:spPr bwMode="auto">
        <a:xfrm>
          <a:off x="2857500" y="2839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159952</xdr:rowOff>
    </xdr:from>
    <xdr:ext cx="762000" cy="259045"/>
    <xdr:sp macro="" textlink="">
      <xdr:nvSpPr>
        <xdr:cNvPr id="80" name="テキスト ボックス 79"/>
        <xdr:cNvSpPr txBox="1"/>
      </xdr:nvSpPr>
      <xdr:spPr>
        <a:xfrm>
          <a:off x="2527300" y="26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124812</xdr:rowOff>
    </xdr:from>
    <xdr:to>
      <xdr:col>29</xdr:col>
      <xdr:colOff>127000</xdr:colOff>
      <xdr:row>34</xdr:row>
      <xdr:rowOff>156261</xdr:rowOff>
    </xdr:to>
    <xdr:cxnSp macro="">
      <xdr:nvCxnSpPr>
        <xdr:cNvPr id="115" name="直線コネクタ 114"/>
        <xdr:cNvCxnSpPr/>
      </xdr:nvCxnSpPr>
      <xdr:spPr bwMode="auto">
        <a:xfrm>
          <a:off x="5003800" y="6392262"/>
          <a:ext cx="6477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124812</xdr:rowOff>
    </xdr:from>
    <xdr:to>
      <xdr:col>26</xdr:col>
      <xdr:colOff>50800</xdr:colOff>
      <xdr:row>34</xdr:row>
      <xdr:rowOff>133368</xdr:rowOff>
    </xdr:to>
    <xdr:cxnSp macro="">
      <xdr:nvCxnSpPr>
        <xdr:cNvPr id="118" name="直線コネクタ 117"/>
        <xdr:cNvCxnSpPr/>
      </xdr:nvCxnSpPr>
      <xdr:spPr bwMode="auto">
        <a:xfrm flipV="1">
          <a:off x="4305300" y="6392262"/>
          <a:ext cx="6985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133368</xdr:rowOff>
    </xdr:from>
    <xdr:to>
      <xdr:col>22</xdr:col>
      <xdr:colOff>114300</xdr:colOff>
      <xdr:row>34</xdr:row>
      <xdr:rowOff>184150</xdr:rowOff>
    </xdr:to>
    <xdr:cxnSp macro="">
      <xdr:nvCxnSpPr>
        <xdr:cNvPr id="121" name="直線コネクタ 120"/>
        <xdr:cNvCxnSpPr/>
      </xdr:nvCxnSpPr>
      <xdr:spPr bwMode="auto">
        <a:xfrm flipV="1">
          <a:off x="3606800" y="6400818"/>
          <a:ext cx="698500" cy="5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149534</xdr:rowOff>
    </xdr:from>
    <xdr:to>
      <xdr:col>18</xdr:col>
      <xdr:colOff>177800</xdr:colOff>
      <xdr:row>34</xdr:row>
      <xdr:rowOff>184150</xdr:rowOff>
    </xdr:to>
    <xdr:cxnSp macro="">
      <xdr:nvCxnSpPr>
        <xdr:cNvPr id="124" name="直線コネクタ 123"/>
        <xdr:cNvCxnSpPr/>
      </xdr:nvCxnSpPr>
      <xdr:spPr bwMode="auto">
        <a:xfrm>
          <a:off x="2908300" y="6416984"/>
          <a:ext cx="698500" cy="34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105461</xdr:rowOff>
    </xdr:from>
    <xdr:to>
      <xdr:col>29</xdr:col>
      <xdr:colOff>177800</xdr:colOff>
      <xdr:row>34</xdr:row>
      <xdr:rowOff>207061</xdr:rowOff>
    </xdr:to>
    <xdr:sp macro="" textlink="">
      <xdr:nvSpPr>
        <xdr:cNvPr id="134" name="楕円 133"/>
        <xdr:cNvSpPr/>
      </xdr:nvSpPr>
      <xdr:spPr bwMode="auto">
        <a:xfrm>
          <a:off x="5600700" y="637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293438</xdr:rowOff>
    </xdr:from>
    <xdr:ext cx="762000" cy="259045"/>
    <xdr:sp macro="" textlink="">
      <xdr:nvSpPr>
        <xdr:cNvPr id="135" name="人口1人当たり決算額の推移該当値テキスト445"/>
        <xdr:cNvSpPr txBox="1"/>
      </xdr:nvSpPr>
      <xdr:spPr>
        <a:xfrm>
          <a:off x="5740400" y="621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74012</xdr:rowOff>
    </xdr:from>
    <xdr:to>
      <xdr:col>26</xdr:col>
      <xdr:colOff>101600</xdr:colOff>
      <xdr:row>34</xdr:row>
      <xdr:rowOff>175612</xdr:rowOff>
    </xdr:to>
    <xdr:sp macro="" textlink="">
      <xdr:nvSpPr>
        <xdr:cNvPr id="136" name="楕円 135"/>
        <xdr:cNvSpPr/>
      </xdr:nvSpPr>
      <xdr:spPr bwMode="auto">
        <a:xfrm>
          <a:off x="4953000" y="634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185789</xdr:rowOff>
    </xdr:from>
    <xdr:ext cx="736600" cy="259045"/>
    <xdr:sp macro="" textlink="">
      <xdr:nvSpPr>
        <xdr:cNvPr id="137" name="テキスト ボックス 136"/>
        <xdr:cNvSpPr txBox="1"/>
      </xdr:nvSpPr>
      <xdr:spPr>
        <a:xfrm>
          <a:off x="4622800" y="611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82568</xdr:rowOff>
    </xdr:from>
    <xdr:to>
      <xdr:col>22</xdr:col>
      <xdr:colOff>165100</xdr:colOff>
      <xdr:row>34</xdr:row>
      <xdr:rowOff>184168</xdr:rowOff>
    </xdr:to>
    <xdr:sp macro="" textlink="">
      <xdr:nvSpPr>
        <xdr:cNvPr id="138" name="楕円 137"/>
        <xdr:cNvSpPr/>
      </xdr:nvSpPr>
      <xdr:spPr bwMode="auto">
        <a:xfrm>
          <a:off x="4254500" y="635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194345</xdr:rowOff>
    </xdr:from>
    <xdr:ext cx="762000" cy="259045"/>
    <xdr:sp macro="" textlink="">
      <xdr:nvSpPr>
        <xdr:cNvPr id="139" name="テキスト ボックス 138"/>
        <xdr:cNvSpPr txBox="1"/>
      </xdr:nvSpPr>
      <xdr:spPr>
        <a:xfrm>
          <a:off x="3924300" y="611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133350</xdr:rowOff>
    </xdr:from>
    <xdr:to>
      <xdr:col>19</xdr:col>
      <xdr:colOff>38100</xdr:colOff>
      <xdr:row>34</xdr:row>
      <xdr:rowOff>234950</xdr:rowOff>
    </xdr:to>
    <xdr:sp macro="" textlink="">
      <xdr:nvSpPr>
        <xdr:cNvPr id="140" name="楕円 139"/>
        <xdr:cNvSpPr/>
      </xdr:nvSpPr>
      <xdr:spPr bwMode="auto">
        <a:xfrm>
          <a:off x="3556000" y="640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245127</xdr:rowOff>
    </xdr:from>
    <xdr:ext cx="762000" cy="259045"/>
    <xdr:sp macro="" textlink="">
      <xdr:nvSpPr>
        <xdr:cNvPr id="141" name="テキスト ボックス 140"/>
        <xdr:cNvSpPr txBox="1"/>
      </xdr:nvSpPr>
      <xdr:spPr>
        <a:xfrm>
          <a:off x="3225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98734</xdr:rowOff>
    </xdr:from>
    <xdr:to>
      <xdr:col>15</xdr:col>
      <xdr:colOff>101600</xdr:colOff>
      <xdr:row>34</xdr:row>
      <xdr:rowOff>200334</xdr:rowOff>
    </xdr:to>
    <xdr:sp macro="" textlink="">
      <xdr:nvSpPr>
        <xdr:cNvPr id="142" name="楕円 141"/>
        <xdr:cNvSpPr/>
      </xdr:nvSpPr>
      <xdr:spPr bwMode="auto">
        <a:xfrm>
          <a:off x="2857500" y="636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210511</xdr:rowOff>
    </xdr:from>
    <xdr:ext cx="762000" cy="259045"/>
    <xdr:sp macro="" textlink="">
      <xdr:nvSpPr>
        <xdr:cNvPr id="143" name="テキスト ボックス 142"/>
        <xdr:cNvSpPr txBox="1"/>
      </xdr:nvSpPr>
      <xdr:spPr>
        <a:xfrm>
          <a:off x="2527300" y="61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25,548
25,402
51.92
43,977,191
41,522,574
2,357,967
7,290,452
16,875,471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16975</xdr:rowOff>
    </xdr:from>
    <xdr:to>
      <xdr:col>24</xdr:col>
      <xdr:colOff>63500</xdr:colOff>
      <xdr:row>34</xdr:row>
      <xdr:rowOff>137806</xdr:rowOff>
    </xdr:to>
    <xdr:cxnSp macro="">
      <xdr:nvCxnSpPr>
        <xdr:cNvPr id="63" name="直線コネクタ 62"/>
        <xdr:cNvCxnSpPr/>
      </xdr:nvCxnSpPr>
      <xdr:spPr>
        <a:xfrm flipV="1">
          <a:off x="3797300" y="5846275"/>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137806</xdr:rowOff>
    </xdr:from>
    <xdr:to>
      <xdr:col>19</xdr:col>
      <xdr:colOff>177800</xdr:colOff>
      <xdr:row>34</xdr:row>
      <xdr:rowOff>158837</xdr:rowOff>
    </xdr:to>
    <xdr:cxnSp macro="">
      <xdr:nvCxnSpPr>
        <xdr:cNvPr id="66" name="直線コネクタ 65"/>
        <xdr:cNvCxnSpPr/>
      </xdr:nvCxnSpPr>
      <xdr:spPr>
        <a:xfrm flipV="1">
          <a:off x="2908300" y="596710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156323</xdr:rowOff>
    </xdr:from>
    <xdr:to>
      <xdr:col>15</xdr:col>
      <xdr:colOff>50800</xdr:colOff>
      <xdr:row>34</xdr:row>
      <xdr:rowOff>158837</xdr:rowOff>
    </xdr:to>
    <xdr:cxnSp macro="">
      <xdr:nvCxnSpPr>
        <xdr:cNvPr id="69" name="直線コネクタ 68"/>
        <xdr:cNvCxnSpPr/>
      </xdr:nvCxnSpPr>
      <xdr:spPr>
        <a:xfrm>
          <a:off x="2019300" y="598562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156323</xdr:rowOff>
    </xdr:from>
    <xdr:to>
      <xdr:col>10</xdr:col>
      <xdr:colOff>114300</xdr:colOff>
      <xdr:row>34</xdr:row>
      <xdr:rowOff>164683</xdr:rowOff>
    </xdr:to>
    <xdr:cxnSp macro="">
      <xdr:nvCxnSpPr>
        <xdr:cNvPr id="72" name="直線コネクタ 71"/>
        <xdr:cNvCxnSpPr/>
      </xdr:nvCxnSpPr>
      <xdr:spPr>
        <a:xfrm flipV="1">
          <a:off x="1130300" y="5985623"/>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137625</xdr:rowOff>
    </xdr:from>
    <xdr:to>
      <xdr:col>24</xdr:col>
      <xdr:colOff>114300</xdr:colOff>
      <xdr:row>34</xdr:row>
      <xdr:rowOff>67775</xdr:rowOff>
    </xdr:to>
    <xdr:sp macro="" textlink="">
      <xdr:nvSpPr>
        <xdr:cNvPr id="82" name="楕円 81"/>
        <xdr:cNvSpPr/>
      </xdr:nvSpPr>
      <xdr:spPr>
        <a:xfrm>
          <a:off x="4584700" y="57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160502</xdr:rowOff>
    </xdr:from>
    <xdr:ext cx="534377" cy="259045"/>
    <xdr:sp macro="" textlink="">
      <xdr:nvSpPr>
        <xdr:cNvPr id="83" name="人件費該当値テキスト"/>
        <xdr:cNvSpPr txBox="1"/>
      </xdr:nvSpPr>
      <xdr:spPr>
        <a:xfrm>
          <a:off x="4686300" y="564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87006</xdr:rowOff>
    </xdr:from>
    <xdr:to>
      <xdr:col>20</xdr:col>
      <xdr:colOff>38100</xdr:colOff>
      <xdr:row>35</xdr:row>
      <xdr:rowOff>17156</xdr:rowOff>
    </xdr:to>
    <xdr:sp macro="" textlink="">
      <xdr:nvSpPr>
        <xdr:cNvPr id="84" name="楕円 83"/>
        <xdr:cNvSpPr/>
      </xdr:nvSpPr>
      <xdr:spPr>
        <a:xfrm>
          <a:off x="3746500" y="59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33683</xdr:rowOff>
    </xdr:from>
    <xdr:ext cx="534377" cy="259045"/>
    <xdr:sp macro="" textlink="">
      <xdr:nvSpPr>
        <xdr:cNvPr id="85" name="テキスト ボックス 84"/>
        <xdr:cNvSpPr txBox="1"/>
      </xdr:nvSpPr>
      <xdr:spPr>
        <a:xfrm>
          <a:off x="3530111" y="569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108037</xdr:rowOff>
    </xdr:from>
    <xdr:to>
      <xdr:col>15</xdr:col>
      <xdr:colOff>101600</xdr:colOff>
      <xdr:row>35</xdr:row>
      <xdr:rowOff>38187</xdr:rowOff>
    </xdr:to>
    <xdr:sp macro="" textlink="">
      <xdr:nvSpPr>
        <xdr:cNvPr id="86" name="楕円 85"/>
        <xdr:cNvSpPr/>
      </xdr:nvSpPr>
      <xdr:spPr>
        <a:xfrm>
          <a:off x="2857500" y="59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54714</xdr:rowOff>
    </xdr:from>
    <xdr:ext cx="534377" cy="259045"/>
    <xdr:sp macro="" textlink="">
      <xdr:nvSpPr>
        <xdr:cNvPr id="87" name="テキスト ボックス 86"/>
        <xdr:cNvSpPr txBox="1"/>
      </xdr:nvSpPr>
      <xdr:spPr>
        <a:xfrm>
          <a:off x="2641111" y="571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105523</xdr:rowOff>
    </xdr:from>
    <xdr:to>
      <xdr:col>10</xdr:col>
      <xdr:colOff>165100</xdr:colOff>
      <xdr:row>35</xdr:row>
      <xdr:rowOff>35673</xdr:rowOff>
    </xdr:to>
    <xdr:sp macro="" textlink="">
      <xdr:nvSpPr>
        <xdr:cNvPr id="88" name="楕円 87"/>
        <xdr:cNvSpPr/>
      </xdr:nvSpPr>
      <xdr:spPr>
        <a:xfrm>
          <a:off x="1968500" y="59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52200</xdr:rowOff>
    </xdr:from>
    <xdr:ext cx="534377" cy="259045"/>
    <xdr:sp macro="" textlink="">
      <xdr:nvSpPr>
        <xdr:cNvPr id="89" name="テキスト ボックス 88"/>
        <xdr:cNvSpPr txBox="1"/>
      </xdr:nvSpPr>
      <xdr:spPr>
        <a:xfrm>
          <a:off x="1752111" y="57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113883</xdr:rowOff>
    </xdr:from>
    <xdr:to>
      <xdr:col>6</xdr:col>
      <xdr:colOff>38100</xdr:colOff>
      <xdr:row>35</xdr:row>
      <xdr:rowOff>44033</xdr:rowOff>
    </xdr:to>
    <xdr:sp macro="" textlink="">
      <xdr:nvSpPr>
        <xdr:cNvPr id="90" name="楕円 89"/>
        <xdr:cNvSpPr/>
      </xdr:nvSpPr>
      <xdr:spPr>
        <a:xfrm>
          <a:off x="1079500" y="59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60560</xdr:rowOff>
    </xdr:from>
    <xdr:ext cx="534377" cy="259045"/>
    <xdr:sp macro="" textlink="">
      <xdr:nvSpPr>
        <xdr:cNvPr id="91" name="テキスト ボックス 90"/>
        <xdr:cNvSpPr txBox="1"/>
      </xdr:nvSpPr>
      <xdr:spPr>
        <a:xfrm>
          <a:off x="863111" y="571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110570</xdr:rowOff>
    </xdr:from>
    <xdr:to>
      <xdr:col>24</xdr:col>
      <xdr:colOff>63500</xdr:colOff>
      <xdr:row>56</xdr:row>
      <xdr:rowOff>23111</xdr:rowOff>
    </xdr:to>
    <xdr:cxnSp macro="">
      <xdr:nvCxnSpPr>
        <xdr:cNvPr id="122" name="直線コネクタ 121"/>
        <xdr:cNvCxnSpPr/>
      </xdr:nvCxnSpPr>
      <xdr:spPr>
        <a:xfrm flipV="1">
          <a:off x="3797300" y="8683070"/>
          <a:ext cx="838200" cy="94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23111</xdr:rowOff>
    </xdr:from>
    <xdr:to>
      <xdr:col>19</xdr:col>
      <xdr:colOff>177800</xdr:colOff>
      <xdr:row>58</xdr:row>
      <xdr:rowOff>1132</xdr:rowOff>
    </xdr:to>
    <xdr:cxnSp macro="">
      <xdr:nvCxnSpPr>
        <xdr:cNvPr id="125" name="直線コネクタ 124"/>
        <xdr:cNvCxnSpPr/>
      </xdr:nvCxnSpPr>
      <xdr:spPr>
        <a:xfrm flipV="1">
          <a:off x="2908300" y="9624311"/>
          <a:ext cx="889000" cy="32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1132</xdr:rowOff>
    </xdr:from>
    <xdr:to>
      <xdr:col>15</xdr:col>
      <xdr:colOff>50800</xdr:colOff>
      <xdr:row>58</xdr:row>
      <xdr:rowOff>79839</xdr:rowOff>
    </xdr:to>
    <xdr:cxnSp macro="">
      <xdr:nvCxnSpPr>
        <xdr:cNvPr id="128" name="直線コネクタ 127"/>
        <xdr:cNvCxnSpPr/>
      </xdr:nvCxnSpPr>
      <xdr:spPr>
        <a:xfrm flipV="1">
          <a:off x="2019300" y="9945232"/>
          <a:ext cx="889000" cy="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79839</xdr:rowOff>
    </xdr:from>
    <xdr:to>
      <xdr:col>10</xdr:col>
      <xdr:colOff>114300</xdr:colOff>
      <xdr:row>58</xdr:row>
      <xdr:rowOff>121869</xdr:rowOff>
    </xdr:to>
    <xdr:cxnSp macro="">
      <xdr:nvCxnSpPr>
        <xdr:cNvPr id="131" name="直線コネクタ 130"/>
        <xdr:cNvCxnSpPr/>
      </xdr:nvCxnSpPr>
      <xdr:spPr>
        <a:xfrm flipV="1">
          <a:off x="1130300" y="10023939"/>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59770</xdr:rowOff>
    </xdr:from>
    <xdr:to>
      <xdr:col>24</xdr:col>
      <xdr:colOff>114300</xdr:colOff>
      <xdr:row>50</xdr:row>
      <xdr:rowOff>161370</xdr:rowOff>
    </xdr:to>
    <xdr:sp macro="" textlink="">
      <xdr:nvSpPr>
        <xdr:cNvPr id="141" name="楕円 140"/>
        <xdr:cNvSpPr/>
      </xdr:nvSpPr>
      <xdr:spPr>
        <a:xfrm>
          <a:off x="4584700" y="86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12797</xdr:rowOff>
    </xdr:from>
    <xdr:ext cx="599010" cy="259045"/>
    <xdr:sp macro="" textlink="">
      <xdr:nvSpPr>
        <xdr:cNvPr id="142" name="物件費該当値テキスト"/>
        <xdr:cNvSpPr txBox="1"/>
      </xdr:nvSpPr>
      <xdr:spPr>
        <a:xfrm>
          <a:off x="4686300" y="858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143761</xdr:rowOff>
    </xdr:from>
    <xdr:to>
      <xdr:col>20</xdr:col>
      <xdr:colOff>38100</xdr:colOff>
      <xdr:row>56</xdr:row>
      <xdr:rowOff>73911</xdr:rowOff>
    </xdr:to>
    <xdr:sp macro="" textlink="">
      <xdr:nvSpPr>
        <xdr:cNvPr id="143" name="楕円 142"/>
        <xdr:cNvSpPr/>
      </xdr:nvSpPr>
      <xdr:spPr>
        <a:xfrm>
          <a:off x="3746500" y="95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90438</xdr:rowOff>
    </xdr:from>
    <xdr:ext cx="599010" cy="259045"/>
    <xdr:sp macro="" textlink="">
      <xdr:nvSpPr>
        <xdr:cNvPr id="144" name="テキスト ボックス 143"/>
        <xdr:cNvSpPr txBox="1"/>
      </xdr:nvSpPr>
      <xdr:spPr>
        <a:xfrm>
          <a:off x="3497795" y="934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121782</xdr:rowOff>
    </xdr:from>
    <xdr:to>
      <xdr:col>15</xdr:col>
      <xdr:colOff>101600</xdr:colOff>
      <xdr:row>58</xdr:row>
      <xdr:rowOff>51932</xdr:rowOff>
    </xdr:to>
    <xdr:sp macro="" textlink="">
      <xdr:nvSpPr>
        <xdr:cNvPr id="145" name="楕円 144"/>
        <xdr:cNvSpPr/>
      </xdr:nvSpPr>
      <xdr:spPr>
        <a:xfrm>
          <a:off x="2857500" y="98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68459</xdr:rowOff>
    </xdr:from>
    <xdr:ext cx="534377" cy="259045"/>
    <xdr:sp macro="" textlink="">
      <xdr:nvSpPr>
        <xdr:cNvPr id="146" name="テキスト ボックス 145"/>
        <xdr:cNvSpPr txBox="1"/>
      </xdr:nvSpPr>
      <xdr:spPr>
        <a:xfrm>
          <a:off x="2641111" y="966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29039</xdr:rowOff>
    </xdr:from>
    <xdr:to>
      <xdr:col>10</xdr:col>
      <xdr:colOff>165100</xdr:colOff>
      <xdr:row>58</xdr:row>
      <xdr:rowOff>130639</xdr:rowOff>
    </xdr:to>
    <xdr:sp macro="" textlink="">
      <xdr:nvSpPr>
        <xdr:cNvPr id="147" name="楕円 146"/>
        <xdr:cNvSpPr/>
      </xdr:nvSpPr>
      <xdr:spPr>
        <a:xfrm>
          <a:off x="1968500" y="99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147166</xdr:rowOff>
    </xdr:from>
    <xdr:ext cx="534377" cy="259045"/>
    <xdr:sp macro="" textlink="">
      <xdr:nvSpPr>
        <xdr:cNvPr id="148" name="テキスト ボックス 147"/>
        <xdr:cNvSpPr txBox="1"/>
      </xdr:nvSpPr>
      <xdr:spPr>
        <a:xfrm>
          <a:off x="1752111" y="97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71069</xdr:rowOff>
    </xdr:from>
    <xdr:to>
      <xdr:col>6</xdr:col>
      <xdr:colOff>38100</xdr:colOff>
      <xdr:row>59</xdr:row>
      <xdr:rowOff>1219</xdr:rowOff>
    </xdr:to>
    <xdr:sp macro="" textlink="">
      <xdr:nvSpPr>
        <xdr:cNvPr id="149" name="楕円 148"/>
        <xdr:cNvSpPr/>
      </xdr:nvSpPr>
      <xdr:spPr>
        <a:xfrm>
          <a:off x="1079500" y="100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163796</xdr:rowOff>
    </xdr:from>
    <xdr:ext cx="534377" cy="259045"/>
    <xdr:sp macro="" textlink="">
      <xdr:nvSpPr>
        <xdr:cNvPr id="150" name="テキスト ボックス 149"/>
        <xdr:cNvSpPr txBox="1"/>
      </xdr:nvSpPr>
      <xdr:spPr>
        <a:xfrm>
          <a:off x="863111" y="101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49861</xdr:rowOff>
    </xdr:from>
    <xdr:to>
      <xdr:col>24</xdr:col>
      <xdr:colOff>63500</xdr:colOff>
      <xdr:row>77</xdr:row>
      <xdr:rowOff>125603</xdr:rowOff>
    </xdr:to>
    <xdr:cxnSp macro="">
      <xdr:nvCxnSpPr>
        <xdr:cNvPr id="179" name="直線コネクタ 178"/>
        <xdr:cNvCxnSpPr/>
      </xdr:nvCxnSpPr>
      <xdr:spPr>
        <a:xfrm flipV="1">
          <a:off x="3797300" y="13251511"/>
          <a:ext cx="8382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125603</xdr:rowOff>
    </xdr:from>
    <xdr:to>
      <xdr:col>19</xdr:col>
      <xdr:colOff>177800</xdr:colOff>
      <xdr:row>77</xdr:row>
      <xdr:rowOff>142596</xdr:rowOff>
    </xdr:to>
    <xdr:cxnSp macro="">
      <xdr:nvCxnSpPr>
        <xdr:cNvPr id="182" name="直線コネクタ 181"/>
        <xdr:cNvCxnSpPr/>
      </xdr:nvCxnSpPr>
      <xdr:spPr>
        <a:xfrm flipV="1">
          <a:off x="2908300" y="13327253"/>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97637</xdr:rowOff>
    </xdr:from>
    <xdr:to>
      <xdr:col>15</xdr:col>
      <xdr:colOff>50800</xdr:colOff>
      <xdr:row>77</xdr:row>
      <xdr:rowOff>142596</xdr:rowOff>
    </xdr:to>
    <xdr:cxnSp macro="">
      <xdr:nvCxnSpPr>
        <xdr:cNvPr id="185" name="直線コネクタ 184"/>
        <xdr:cNvCxnSpPr/>
      </xdr:nvCxnSpPr>
      <xdr:spPr>
        <a:xfrm>
          <a:off x="2019300" y="13299287"/>
          <a:ext cx="889000" cy="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97637</xdr:rowOff>
    </xdr:from>
    <xdr:to>
      <xdr:col>10</xdr:col>
      <xdr:colOff>114300</xdr:colOff>
      <xdr:row>77</xdr:row>
      <xdr:rowOff>154254</xdr:rowOff>
    </xdr:to>
    <xdr:cxnSp macro="">
      <xdr:nvCxnSpPr>
        <xdr:cNvPr id="188" name="直線コネクタ 187"/>
        <xdr:cNvCxnSpPr/>
      </xdr:nvCxnSpPr>
      <xdr:spPr>
        <a:xfrm flipV="1">
          <a:off x="1130300" y="13299287"/>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170511</xdr:rowOff>
    </xdr:from>
    <xdr:to>
      <xdr:col>24</xdr:col>
      <xdr:colOff>114300</xdr:colOff>
      <xdr:row>77</xdr:row>
      <xdr:rowOff>100661</xdr:rowOff>
    </xdr:to>
    <xdr:sp macro="" textlink="">
      <xdr:nvSpPr>
        <xdr:cNvPr id="198" name="楕円 197"/>
        <xdr:cNvSpPr/>
      </xdr:nvSpPr>
      <xdr:spPr>
        <a:xfrm>
          <a:off x="4584700" y="132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21938</xdr:rowOff>
    </xdr:from>
    <xdr:ext cx="469744" cy="259045"/>
    <xdr:sp macro="" textlink="">
      <xdr:nvSpPr>
        <xdr:cNvPr id="199" name="維持補修費該当値テキスト"/>
        <xdr:cNvSpPr txBox="1"/>
      </xdr:nvSpPr>
      <xdr:spPr>
        <a:xfrm>
          <a:off x="4686300" y="1305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74803</xdr:rowOff>
    </xdr:from>
    <xdr:to>
      <xdr:col>20</xdr:col>
      <xdr:colOff>38100</xdr:colOff>
      <xdr:row>78</xdr:row>
      <xdr:rowOff>4953</xdr:rowOff>
    </xdr:to>
    <xdr:sp macro="" textlink="">
      <xdr:nvSpPr>
        <xdr:cNvPr id="200" name="楕円 199"/>
        <xdr:cNvSpPr/>
      </xdr:nvSpPr>
      <xdr:spPr>
        <a:xfrm>
          <a:off x="3746500" y="132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167530</xdr:rowOff>
    </xdr:from>
    <xdr:ext cx="469744" cy="259045"/>
    <xdr:sp macro="" textlink="">
      <xdr:nvSpPr>
        <xdr:cNvPr id="201" name="テキスト ボックス 200"/>
        <xdr:cNvSpPr txBox="1"/>
      </xdr:nvSpPr>
      <xdr:spPr>
        <a:xfrm>
          <a:off x="3562428" y="133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91796</xdr:rowOff>
    </xdr:from>
    <xdr:to>
      <xdr:col>15</xdr:col>
      <xdr:colOff>101600</xdr:colOff>
      <xdr:row>78</xdr:row>
      <xdr:rowOff>21946</xdr:rowOff>
    </xdr:to>
    <xdr:sp macro="" textlink="">
      <xdr:nvSpPr>
        <xdr:cNvPr id="202" name="楕円 201"/>
        <xdr:cNvSpPr/>
      </xdr:nvSpPr>
      <xdr:spPr>
        <a:xfrm>
          <a:off x="2857500" y="132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13073</xdr:rowOff>
    </xdr:from>
    <xdr:ext cx="469744" cy="259045"/>
    <xdr:sp macro="" textlink="">
      <xdr:nvSpPr>
        <xdr:cNvPr id="203" name="テキスト ボックス 202"/>
        <xdr:cNvSpPr txBox="1"/>
      </xdr:nvSpPr>
      <xdr:spPr>
        <a:xfrm>
          <a:off x="2673428" y="1338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46837</xdr:rowOff>
    </xdr:from>
    <xdr:to>
      <xdr:col>10</xdr:col>
      <xdr:colOff>165100</xdr:colOff>
      <xdr:row>77</xdr:row>
      <xdr:rowOff>148437</xdr:rowOff>
    </xdr:to>
    <xdr:sp macro="" textlink="">
      <xdr:nvSpPr>
        <xdr:cNvPr id="204" name="楕円 203"/>
        <xdr:cNvSpPr/>
      </xdr:nvSpPr>
      <xdr:spPr>
        <a:xfrm>
          <a:off x="1968500" y="132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164964</xdr:rowOff>
    </xdr:from>
    <xdr:ext cx="469744" cy="259045"/>
    <xdr:sp macro="" textlink="">
      <xdr:nvSpPr>
        <xdr:cNvPr id="205" name="テキスト ボックス 204"/>
        <xdr:cNvSpPr txBox="1"/>
      </xdr:nvSpPr>
      <xdr:spPr>
        <a:xfrm>
          <a:off x="1784428" y="1302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103454</xdr:rowOff>
    </xdr:from>
    <xdr:to>
      <xdr:col>6</xdr:col>
      <xdr:colOff>38100</xdr:colOff>
      <xdr:row>78</xdr:row>
      <xdr:rowOff>33604</xdr:rowOff>
    </xdr:to>
    <xdr:sp macro="" textlink="">
      <xdr:nvSpPr>
        <xdr:cNvPr id="206" name="楕円 205"/>
        <xdr:cNvSpPr/>
      </xdr:nvSpPr>
      <xdr:spPr>
        <a:xfrm>
          <a:off x="1079500" y="133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24731</xdr:rowOff>
    </xdr:from>
    <xdr:ext cx="469744" cy="259045"/>
    <xdr:sp macro="" textlink="">
      <xdr:nvSpPr>
        <xdr:cNvPr id="207" name="テキスト ボックス 206"/>
        <xdr:cNvSpPr txBox="1"/>
      </xdr:nvSpPr>
      <xdr:spPr>
        <a:xfrm>
          <a:off x="895428" y="1339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115221</xdr:rowOff>
    </xdr:from>
    <xdr:to>
      <xdr:col>24</xdr:col>
      <xdr:colOff>63500</xdr:colOff>
      <xdr:row>94</xdr:row>
      <xdr:rowOff>155339</xdr:rowOff>
    </xdr:to>
    <xdr:cxnSp macro="">
      <xdr:nvCxnSpPr>
        <xdr:cNvPr id="237" name="直線コネクタ 236"/>
        <xdr:cNvCxnSpPr/>
      </xdr:nvCxnSpPr>
      <xdr:spPr>
        <a:xfrm flipV="1">
          <a:off x="3797300" y="16231521"/>
          <a:ext cx="838200" cy="4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155339</xdr:rowOff>
    </xdr:from>
    <xdr:to>
      <xdr:col>19</xdr:col>
      <xdr:colOff>177800</xdr:colOff>
      <xdr:row>95</xdr:row>
      <xdr:rowOff>96552</xdr:rowOff>
    </xdr:to>
    <xdr:cxnSp macro="">
      <xdr:nvCxnSpPr>
        <xdr:cNvPr id="240" name="直線コネクタ 239"/>
        <xdr:cNvCxnSpPr/>
      </xdr:nvCxnSpPr>
      <xdr:spPr>
        <a:xfrm flipV="1">
          <a:off x="2908300" y="16271639"/>
          <a:ext cx="889000" cy="11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96552</xdr:rowOff>
    </xdr:from>
    <xdr:to>
      <xdr:col>15</xdr:col>
      <xdr:colOff>50800</xdr:colOff>
      <xdr:row>96</xdr:row>
      <xdr:rowOff>84131</xdr:rowOff>
    </xdr:to>
    <xdr:cxnSp macro="">
      <xdr:nvCxnSpPr>
        <xdr:cNvPr id="243" name="直線コネクタ 242"/>
        <xdr:cNvCxnSpPr/>
      </xdr:nvCxnSpPr>
      <xdr:spPr>
        <a:xfrm flipV="1">
          <a:off x="2019300" y="16384302"/>
          <a:ext cx="889000" cy="1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84131</xdr:rowOff>
    </xdr:from>
    <xdr:to>
      <xdr:col>10</xdr:col>
      <xdr:colOff>114300</xdr:colOff>
      <xdr:row>97</xdr:row>
      <xdr:rowOff>29896</xdr:rowOff>
    </xdr:to>
    <xdr:cxnSp macro="">
      <xdr:nvCxnSpPr>
        <xdr:cNvPr id="246" name="直線コネクタ 245"/>
        <xdr:cNvCxnSpPr/>
      </xdr:nvCxnSpPr>
      <xdr:spPr>
        <a:xfrm flipV="1">
          <a:off x="1130300" y="16543331"/>
          <a:ext cx="889000" cy="1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64421</xdr:rowOff>
    </xdr:from>
    <xdr:to>
      <xdr:col>24</xdr:col>
      <xdr:colOff>114300</xdr:colOff>
      <xdr:row>94</xdr:row>
      <xdr:rowOff>166021</xdr:rowOff>
    </xdr:to>
    <xdr:sp macro="" textlink="">
      <xdr:nvSpPr>
        <xdr:cNvPr id="256" name="楕円 255"/>
        <xdr:cNvSpPr/>
      </xdr:nvSpPr>
      <xdr:spPr>
        <a:xfrm>
          <a:off x="4584700" y="161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87298</xdr:rowOff>
    </xdr:from>
    <xdr:ext cx="534377" cy="259045"/>
    <xdr:sp macro="" textlink="">
      <xdr:nvSpPr>
        <xdr:cNvPr id="257" name="扶助費該当値テキスト"/>
        <xdr:cNvSpPr txBox="1"/>
      </xdr:nvSpPr>
      <xdr:spPr>
        <a:xfrm>
          <a:off x="4686300" y="160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104539</xdr:rowOff>
    </xdr:from>
    <xdr:to>
      <xdr:col>20</xdr:col>
      <xdr:colOff>38100</xdr:colOff>
      <xdr:row>95</xdr:row>
      <xdr:rowOff>34689</xdr:rowOff>
    </xdr:to>
    <xdr:sp macro="" textlink="">
      <xdr:nvSpPr>
        <xdr:cNvPr id="258" name="楕円 257"/>
        <xdr:cNvSpPr/>
      </xdr:nvSpPr>
      <xdr:spPr>
        <a:xfrm>
          <a:off x="3746500" y="162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51216</xdr:rowOff>
    </xdr:from>
    <xdr:ext cx="534377" cy="259045"/>
    <xdr:sp macro="" textlink="">
      <xdr:nvSpPr>
        <xdr:cNvPr id="259" name="テキスト ボックス 258"/>
        <xdr:cNvSpPr txBox="1"/>
      </xdr:nvSpPr>
      <xdr:spPr>
        <a:xfrm>
          <a:off x="3530111" y="1599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45752</xdr:rowOff>
    </xdr:from>
    <xdr:to>
      <xdr:col>15</xdr:col>
      <xdr:colOff>101600</xdr:colOff>
      <xdr:row>95</xdr:row>
      <xdr:rowOff>147352</xdr:rowOff>
    </xdr:to>
    <xdr:sp macro="" textlink="">
      <xdr:nvSpPr>
        <xdr:cNvPr id="260" name="楕円 259"/>
        <xdr:cNvSpPr/>
      </xdr:nvSpPr>
      <xdr:spPr>
        <a:xfrm>
          <a:off x="2857500" y="163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163879</xdr:rowOff>
    </xdr:from>
    <xdr:ext cx="534377" cy="259045"/>
    <xdr:sp macro="" textlink="">
      <xdr:nvSpPr>
        <xdr:cNvPr id="261" name="テキスト ボックス 260"/>
        <xdr:cNvSpPr txBox="1"/>
      </xdr:nvSpPr>
      <xdr:spPr>
        <a:xfrm>
          <a:off x="2641111" y="161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33331</xdr:rowOff>
    </xdr:from>
    <xdr:to>
      <xdr:col>10</xdr:col>
      <xdr:colOff>165100</xdr:colOff>
      <xdr:row>96</xdr:row>
      <xdr:rowOff>134931</xdr:rowOff>
    </xdr:to>
    <xdr:sp macro="" textlink="">
      <xdr:nvSpPr>
        <xdr:cNvPr id="262" name="楕円 261"/>
        <xdr:cNvSpPr/>
      </xdr:nvSpPr>
      <xdr:spPr>
        <a:xfrm>
          <a:off x="1968500" y="164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151458</xdr:rowOff>
    </xdr:from>
    <xdr:ext cx="534377" cy="259045"/>
    <xdr:sp macro="" textlink="">
      <xdr:nvSpPr>
        <xdr:cNvPr id="263" name="テキスト ボックス 262"/>
        <xdr:cNvSpPr txBox="1"/>
      </xdr:nvSpPr>
      <xdr:spPr>
        <a:xfrm>
          <a:off x="1752111" y="1626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150546</xdr:rowOff>
    </xdr:from>
    <xdr:to>
      <xdr:col>6</xdr:col>
      <xdr:colOff>38100</xdr:colOff>
      <xdr:row>97</xdr:row>
      <xdr:rowOff>80696</xdr:rowOff>
    </xdr:to>
    <xdr:sp macro="" textlink="">
      <xdr:nvSpPr>
        <xdr:cNvPr id="264" name="楕円 263"/>
        <xdr:cNvSpPr/>
      </xdr:nvSpPr>
      <xdr:spPr>
        <a:xfrm>
          <a:off x="1079500" y="1660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97223</xdr:rowOff>
    </xdr:from>
    <xdr:ext cx="534377" cy="259045"/>
    <xdr:sp macro="" textlink="">
      <xdr:nvSpPr>
        <xdr:cNvPr id="265" name="テキスト ボックス 264"/>
        <xdr:cNvSpPr txBox="1"/>
      </xdr:nvSpPr>
      <xdr:spPr>
        <a:xfrm>
          <a:off x="863111" y="163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63587</xdr:rowOff>
    </xdr:from>
    <xdr:to>
      <xdr:col>55</xdr:col>
      <xdr:colOff>0</xdr:colOff>
      <xdr:row>35</xdr:row>
      <xdr:rowOff>101665</xdr:rowOff>
    </xdr:to>
    <xdr:cxnSp macro="">
      <xdr:nvCxnSpPr>
        <xdr:cNvPr id="296" name="直線コネクタ 295"/>
        <xdr:cNvCxnSpPr/>
      </xdr:nvCxnSpPr>
      <xdr:spPr>
        <a:xfrm flipV="1">
          <a:off x="9639300" y="6064337"/>
          <a:ext cx="8382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101665</xdr:rowOff>
    </xdr:from>
    <xdr:to>
      <xdr:col>50</xdr:col>
      <xdr:colOff>114300</xdr:colOff>
      <xdr:row>35</xdr:row>
      <xdr:rowOff>107467</xdr:rowOff>
    </xdr:to>
    <xdr:cxnSp macro="">
      <xdr:nvCxnSpPr>
        <xdr:cNvPr id="299" name="直線コネクタ 298"/>
        <xdr:cNvCxnSpPr/>
      </xdr:nvCxnSpPr>
      <xdr:spPr>
        <a:xfrm flipV="1">
          <a:off x="8750300" y="6102415"/>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68311</xdr:rowOff>
    </xdr:from>
    <xdr:to>
      <xdr:col>45</xdr:col>
      <xdr:colOff>177800</xdr:colOff>
      <xdr:row>35</xdr:row>
      <xdr:rowOff>107467</xdr:rowOff>
    </xdr:to>
    <xdr:cxnSp macro="">
      <xdr:nvCxnSpPr>
        <xdr:cNvPr id="302" name="直線コネクタ 301"/>
        <xdr:cNvCxnSpPr/>
      </xdr:nvCxnSpPr>
      <xdr:spPr>
        <a:xfrm>
          <a:off x="7861300" y="6069061"/>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68311</xdr:rowOff>
    </xdr:from>
    <xdr:to>
      <xdr:col>41</xdr:col>
      <xdr:colOff>50800</xdr:colOff>
      <xdr:row>35</xdr:row>
      <xdr:rowOff>121684</xdr:rowOff>
    </xdr:to>
    <xdr:cxnSp macro="">
      <xdr:nvCxnSpPr>
        <xdr:cNvPr id="305" name="直線コネクタ 304"/>
        <xdr:cNvCxnSpPr/>
      </xdr:nvCxnSpPr>
      <xdr:spPr>
        <a:xfrm flipV="1">
          <a:off x="6972300" y="6069061"/>
          <a:ext cx="889000" cy="5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12787</xdr:rowOff>
    </xdr:from>
    <xdr:to>
      <xdr:col>55</xdr:col>
      <xdr:colOff>50800</xdr:colOff>
      <xdr:row>35</xdr:row>
      <xdr:rowOff>114387</xdr:rowOff>
    </xdr:to>
    <xdr:sp macro="" textlink="">
      <xdr:nvSpPr>
        <xdr:cNvPr id="315" name="楕円 314"/>
        <xdr:cNvSpPr/>
      </xdr:nvSpPr>
      <xdr:spPr>
        <a:xfrm>
          <a:off x="10426700" y="601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35664</xdr:rowOff>
    </xdr:from>
    <xdr:ext cx="534377" cy="259045"/>
    <xdr:sp macro="" textlink="">
      <xdr:nvSpPr>
        <xdr:cNvPr id="316" name="補助費等該当値テキスト"/>
        <xdr:cNvSpPr txBox="1"/>
      </xdr:nvSpPr>
      <xdr:spPr>
        <a:xfrm>
          <a:off x="10528300" y="58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50865</xdr:rowOff>
    </xdr:from>
    <xdr:to>
      <xdr:col>50</xdr:col>
      <xdr:colOff>165100</xdr:colOff>
      <xdr:row>35</xdr:row>
      <xdr:rowOff>152465</xdr:rowOff>
    </xdr:to>
    <xdr:sp macro="" textlink="">
      <xdr:nvSpPr>
        <xdr:cNvPr id="317" name="楕円 316"/>
        <xdr:cNvSpPr/>
      </xdr:nvSpPr>
      <xdr:spPr>
        <a:xfrm>
          <a:off x="9588500" y="605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168992</xdr:rowOff>
    </xdr:from>
    <xdr:ext cx="534377" cy="259045"/>
    <xdr:sp macro="" textlink="">
      <xdr:nvSpPr>
        <xdr:cNvPr id="318" name="テキスト ボックス 317"/>
        <xdr:cNvSpPr txBox="1"/>
      </xdr:nvSpPr>
      <xdr:spPr>
        <a:xfrm>
          <a:off x="9372111" y="582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56667</xdr:rowOff>
    </xdr:from>
    <xdr:to>
      <xdr:col>46</xdr:col>
      <xdr:colOff>38100</xdr:colOff>
      <xdr:row>35</xdr:row>
      <xdr:rowOff>158267</xdr:rowOff>
    </xdr:to>
    <xdr:sp macro="" textlink="">
      <xdr:nvSpPr>
        <xdr:cNvPr id="319" name="楕円 318"/>
        <xdr:cNvSpPr/>
      </xdr:nvSpPr>
      <xdr:spPr>
        <a:xfrm>
          <a:off x="8699500" y="60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3344</xdr:rowOff>
    </xdr:from>
    <xdr:ext cx="534377" cy="259045"/>
    <xdr:sp macro="" textlink="">
      <xdr:nvSpPr>
        <xdr:cNvPr id="320" name="テキスト ボックス 319"/>
        <xdr:cNvSpPr txBox="1"/>
      </xdr:nvSpPr>
      <xdr:spPr>
        <a:xfrm>
          <a:off x="8483111" y="58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17511</xdr:rowOff>
    </xdr:from>
    <xdr:to>
      <xdr:col>41</xdr:col>
      <xdr:colOff>101600</xdr:colOff>
      <xdr:row>35</xdr:row>
      <xdr:rowOff>119111</xdr:rowOff>
    </xdr:to>
    <xdr:sp macro="" textlink="">
      <xdr:nvSpPr>
        <xdr:cNvPr id="321" name="楕円 320"/>
        <xdr:cNvSpPr/>
      </xdr:nvSpPr>
      <xdr:spPr>
        <a:xfrm>
          <a:off x="7810500" y="60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135638</xdr:rowOff>
    </xdr:from>
    <xdr:ext cx="534377" cy="259045"/>
    <xdr:sp macro="" textlink="">
      <xdr:nvSpPr>
        <xdr:cNvPr id="322" name="テキスト ボックス 321"/>
        <xdr:cNvSpPr txBox="1"/>
      </xdr:nvSpPr>
      <xdr:spPr>
        <a:xfrm>
          <a:off x="7594111" y="579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70884</xdr:rowOff>
    </xdr:from>
    <xdr:to>
      <xdr:col>36</xdr:col>
      <xdr:colOff>165100</xdr:colOff>
      <xdr:row>36</xdr:row>
      <xdr:rowOff>1034</xdr:rowOff>
    </xdr:to>
    <xdr:sp macro="" textlink="">
      <xdr:nvSpPr>
        <xdr:cNvPr id="323" name="楕円 322"/>
        <xdr:cNvSpPr/>
      </xdr:nvSpPr>
      <xdr:spPr>
        <a:xfrm>
          <a:off x="6921500" y="60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17561</xdr:rowOff>
    </xdr:from>
    <xdr:ext cx="534377" cy="259045"/>
    <xdr:sp macro="" textlink="">
      <xdr:nvSpPr>
        <xdr:cNvPr id="324" name="テキスト ボックス 323"/>
        <xdr:cNvSpPr txBox="1"/>
      </xdr:nvSpPr>
      <xdr:spPr>
        <a:xfrm>
          <a:off x="6705111" y="58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145156</xdr:rowOff>
    </xdr:from>
    <xdr:to>
      <xdr:col>55</xdr:col>
      <xdr:colOff>0</xdr:colOff>
      <xdr:row>54</xdr:row>
      <xdr:rowOff>77231</xdr:rowOff>
    </xdr:to>
    <xdr:cxnSp macro="">
      <xdr:nvCxnSpPr>
        <xdr:cNvPr id="353" name="直線コネクタ 352"/>
        <xdr:cNvCxnSpPr/>
      </xdr:nvCxnSpPr>
      <xdr:spPr>
        <a:xfrm>
          <a:off x="9639300" y="8889106"/>
          <a:ext cx="838200" cy="4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145156</xdr:rowOff>
    </xdr:from>
    <xdr:to>
      <xdr:col>50</xdr:col>
      <xdr:colOff>114300</xdr:colOff>
      <xdr:row>53</xdr:row>
      <xdr:rowOff>150886</xdr:rowOff>
    </xdr:to>
    <xdr:cxnSp macro="">
      <xdr:nvCxnSpPr>
        <xdr:cNvPr id="356" name="直線コネクタ 355"/>
        <xdr:cNvCxnSpPr/>
      </xdr:nvCxnSpPr>
      <xdr:spPr>
        <a:xfrm flipV="1">
          <a:off x="8750300" y="8889106"/>
          <a:ext cx="889000" cy="34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150886</xdr:rowOff>
    </xdr:from>
    <xdr:to>
      <xdr:col>45</xdr:col>
      <xdr:colOff>177800</xdr:colOff>
      <xdr:row>54</xdr:row>
      <xdr:rowOff>110340</xdr:rowOff>
    </xdr:to>
    <xdr:cxnSp macro="">
      <xdr:nvCxnSpPr>
        <xdr:cNvPr id="359" name="直線コネクタ 358"/>
        <xdr:cNvCxnSpPr/>
      </xdr:nvCxnSpPr>
      <xdr:spPr>
        <a:xfrm flipV="1">
          <a:off x="7861300" y="9237736"/>
          <a:ext cx="889000" cy="1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110340</xdr:rowOff>
    </xdr:from>
    <xdr:to>
      <xdr:col>41</xdr:col>
      <xdr:colOff>50800</xdr:colOff>
      <xdr:row>56</xdr:row>
      <xdr:rowOff>1694</xdr:rowOff>
    </xdr:to>
    <xdr:cxnSp macro="">
      <xdr:nvCxnSpPr>
        <xdr:cNvPr id="362" name="直線コネクタ 361"/>
        <xdr:cNvCxnSpPr/>
      </xdr:nvCxnSpPr>
      <xdr:spPr>
        <a:xfrm flipV="1">
          <a:off x="6972300" y="9368640"/>
          <a:ext cx="889000" cy="23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26431</xdr:rowOff>
    </xdr:from>
    <xdr:to>
      <xdr:col>55</xdr:col>
      <xdr:colOff>50800</xdr:colOff>
      <xdr:row>54</xdr:row>
      <xdr:rowOff>128031</xdr:rowOff>
    </xdr:to>
    <xdr:sp macro="" textlink="">
      <xdr:nvSpPr>
        <xdr:cNvPr id="372" name="楕円 371"/>
        <xdr:cNvSpPr/>
      </xdr:nvSpPr>
      <xdr:spPr>
        <a:xfrm>
          <a:off x="10426700" y="92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49308</xdr:rowOff>
    </xdr:from>
    <xdr:ext cx="599010" cy="259045"/>
    <xdr:sp macro="" textlink="">
      <xdr:nvSpPr>
        <xdr:cNvPr id="373" name="普通建設事業費該当値テキスト"/>
        <xdr:cNvSpPr txBox="1"/>
      </xdr:nvSpPr>
      <xdr:spPr>
        <a:xfrm>
          <a:off x="10528300" y="913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94356</xdr:rowOff>
    </xdr:from>
    <xdr:to>
      <xdr:col>50</xdr:col>
      <xdr:colOff>165100</xdr:colOff>
      <xdr:row>52</xdr:row>
      <xdr:rowOff>24506</xdr:rowOff>
    </xdr:to>
    <xdr:sp macro="" textlink="">
      <xdr:nvSpPr>
        <xdr:cNvPr id="374" name="楕円 373"/>
        <xdr:cNvSpPr/>
      </xdr:nvSpPr>
      <xdr:spPr>
        <a:xfrm>
          <a:off x="9588500" y="883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41033</xdr:rowOff>
    </xdr:from>
    <xdr:ext cx="599010" cy="259045"/>
    <xdr:sp macro="" textlink="">
      <xdr:nvSpPr>
        <xdr:cNvPr id="375" name="テキスト ボックス 374"/>
        <xdr:cNvSpPr txBox="1"/>
      </xdr:nvSpPr>
      <xdr:spPr>
        <a:xfrm>
          <a:off x="9339795" y="86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100086</xdr:rowOff>
    </xdr:from>
    <xdr:to>
      <xdr:col>46</xdr:col>
      <xdr:colOff>38100</xdr:colOff>
      <xdr:row>54</xdr:row>
      <xdr:rowOff>30236</xdr:rowOff>
    </xdr:to>
    <xdr:sp macro="" textlink="">
      <xdr:nvSpPr>
        <xdr:cNvPr id="376" name="楕円 375"/>
        <xdr:cNvSpPr/>
      </xdr:nvSpPr>
      <xdr:spPr>
        <a:xfrm>
          <a:off x="8699500" y="91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46763</xdr:rowOff>
    </xdr:from>
    <xdr:ext cx="599010" cy="259045"/>
    <xdr:sp macro="" textlink="">
      <xdr:nvSpPr>
        <xdr:cNvPr id="377" name="テキスト ボックス 376"/>
        <xdr:cNvSpPr txBox="1"/>
      </xdr:nvSpPr>
      <xdr:spPr>
        <a:xfrm>
          <a:off x="8450795" y="896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59540</xdr:rowOff>
    </xdr:from>
    <xdr:to>
      <xdr:col>41</xdr:col>
      <xdr:colOff>101600</xdr:colOff>
      <xdr:row>54</xdr:row>
      <xdr:rowOff>161140</xdr:rowOff>
    </xdr:to>
    <xdr:sp macro="" textlink="">
      <xdr:nvSpPr>
        <xdr:cNvPr id="378" name="楕円 377"/>
        <xdr:cNvSpPr/>
      </xdr:nvSpPr>
      <xdr:spPr>
        <a:xfrm>
          <a:off x="7810500" y="931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6217</xdr:rowOff>
    </xdr:from>
    <xdr:ext cx="599010" cy="259045"/>
    <xdr:sp macro="" textlink="">
      <xdr:nvSpPr>
        <xdr:cNvPr id="379" name="テキスト ボックス 378"/>
        <xdr:cNvSpPr txBox="1"/>
      </xdr:nvSpPr>
      <xdr:spPr>
        <a:xfrm>
          <a:off x="7561795" y="909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122344</xdr:rowOff>
    </xdr:from>
    <xdr:to>
      <xdr:col>36</xdr:col>
      <xdr:colOff>165100</xdr:colOff>
      <xdr:row>56</xdr:row>
      <xdr:rowOff>52494</xdr:rowOff>
    </xdr:to>
    <xdr:sp macro="" textlink="">
      <xdr:nvSpPr>
        <xdr:cNvPr id="380" name="楕円 379"/>
        <xdr:cNvSpPr/>
      </xdr:nvSpPr>
      <xdr:spPr>
        <a:xfrm>
          <a:off x="6921500" y="95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69021</xdr:rowOff>
    </xdr:from>
    <xdr:ext cx="534377" cy="259045"/>
    <xdr:sp macro="" textlink="">
      <xdr:nvSpPr>
        <xdr:cNvPr id="381" name="テキスト ボックス 380"/>
        <xdr:cNvSpPr txBox="1"/>
      </xdr:nvSpPr>
      <xdr:spPr>
        <a:xfrm>
          <a:off x="6705111" y="93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168481</xdr:rowOff>
    </xdr:from>
    <xdr:to>
      <xdr:col>55</xdr:col>
      <xdr:colOff>0</xdr:colOff>
      <xdr:row>78</xdr:row>
      <xdr:rowOff>167774</xdr:rowOff>
    </xdr:to>
    <xdr:cxnSp macro="">
      <xdr:nvCxnSpPr>
        <xdr:cNvPr id="412" name="直線コネクタ 411"/>
        <xdr:cNvCxnSpPr/>
      </xdr:nvCxnSpPr>
      <xdr:spPr>
        <a:xfrm>
          <a:off x="9639300" y="13370131"/>
          <a:ext cx="838200" cy="17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168481</xdr:rowOff>
    </xdr:from>
    <xdr:to>
      <xdr:col>50</xdr:col>
      <xdr:colOff>114300</xdr:colOff>
      <xdr:row>78</xdr:row>
      <xdr:rowOff>55052</xdr:rowOff>
    </xdr:to>
    <xdr:cxnSp macro="">
      <xdr:nvCxnSpPr>
        <xdr:cNvPr id="415" name="直線コネクタ 414"/>
        <xdr:cNvCxnSpPr/>
      </xdr:nvCxnSpPr>
      <xdr:spPr>
        <a:xfrm flipV="1">
          <a:off x="8750300" y="13370131"/>
          <a:ext cx="889000" cy="5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96603</xdr:rowOff>
    </xdr:from>
    <xdr:to>
      <xdr:col>45</xdr:col>
      <xdr:colOff>177800</xdr:colOff>
      <xdr:row>78</xdr:row>
      <xdr:rowOff>55052</xdr:rowOff>
    </xdr:to>
    <xdr:cxnSp macro="">
      <xdr:nvCxnSpPr>
        <xdr:cNvPr id="418" name="直線コネクタ 417"/>
        <xdr:cNvCxnSpPr/>
      </xdr:nvCxnSpPr>
      <xdr:spPr>
        <a:xfrm>
          <a:off x="7861300" y="12783903"/>
          <a:ext cx="889000" cy="64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96603</xdr:rowOff>
    </xdr:from>
    <xdr:to>
      <xdr:col>41</xdr:col>
      <xdr:colOff>50800</xdr:colOff>
      <xdr:row>75</xdr:row>
      <xdr:rowOff>105442</xdr:rowOff>
    </xdr:to>
    <xdr:cxnSp macro="">
      <xdr:nvCxnSpPr>
        <xdr:cNvPr id="421" name="直線コネクタ 420"/>
        <xdr:cNvCxnSpPr/>
      </xdr:nvCxnSpPr>
      <xdr:spPr>
        <a:xfrm flipV="1">
          <a:off x="6972300" y="12783903"/>
          <a:ext cx="889000" cy="18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116974</xdr:rowOff>
    </xdr:from>
    <xdr:to>
      <xdr:col>55</xdr:col>
      <xdr:colOff>50800</xdr:colOff>
      <xdr:row>79</xdr:row>
      <xdr:rowOff>47124</xdr:rowOff>
    </xdr:to>
    <xdr:sp macro="" textlink="">
      <xdr:nvSpPr>
        <xdr:cNvPr id="431" name="楕円 430"/>
        <xdr:cNvSpPr/>
      </xdr:nvSpPr>
      <xdr:spPr>
        <a:xfrm>
          <a:off x="10426700" y="134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31901</xdr:rowOff>
    </xdr:from>
    <xdr:ext cx="469744" cy="259045"/>
    <xdr:sp macro="" textlink="">
      <xdr:nvSpPr>
        <xdr:cNvPr id="432" name="普通建設事業費 （ うち新規整備　）該当値テキスト"/>
        <xdr:cNvSpPr txBox="1"/>
      </xdr:nvSpPr>
      <xdr:spPr>
        <a:xfrm>
          <a:off x="10528300" y="1340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117681</xdr:rowOff>
    </xdr:from>
    <xdr:to>
      <xdr:col>50</xdr:col>
      <xdr:colOff>165100</xdr:colOff>
      <xdr:row>78</xdr:row>
      <xdr:rowOff>47831</xdr:rowOff>
    </xdr:to>
    <xdr:sp macro="" textlink="">
      <xdr:nvSpPr>
        <xdr:cNvPr id="433" name="楕円 432"/>
        <xdr:cNvSpPr/>
      </xdr:nvSpPr>
      <xdr:spPr>
        <a:xfrm>
          <a:off x="9588500" y="1331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64358</xdr:rowOff>
    </xdr:from>
    <xdr:ext cx="534377" cy="259045"/>
    <xdr:sp macro="" textlink="">
      <xdr:nvSpPr>
        <xdr:cNvPr id="434" name="テキスト ボックス 433"/>
        <xdr:cNvSpPr txBox="1"/>
      </xdr:nvSpPr>
      <xdr:spPr>
        <a:xfrm>
          <a:off x="9372111" y="1309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4252</xdr:rowOff>
    </xdr:from>
    <xdr:to>
      <xdr:col>46</xdr:col>
      <xdr:colOff>38100</xdr:colOff>
      <xdr:row>78</xdr:row>
      <xdr:rowOff>105852</xdr:rowOff>
    </xdr:to>
    <xdr:sp macro="" textlink="">
      <xdr:nvSpPr>
        <xdr:cNvPr id="435" name="楕円 434"/>
        <xdr:cNvSpPr/>
      </xdr:nvSpPr>
      <xdr:spPr>
        <a:xfrm>
          <a:off x="8699500" y="133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122379</xdr:rowOff>
    </xdr:from>
    <xdr:ext cx="534377" cy="259045"/>
    <xdr:sp macro="" textlink="">
      <xdr:nvSpPr>
        <xdr:cNvPr id="436" name="テキスト ボックス 435"/>
        <xdr:cNvSpPr txBox="1"/>
      </xdr:nvSpPr>
      <xdr:spPr>
        <a:xfrm>
          <a:off x="8483111" y="1315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45803</xdr:rowOff>
    </xdr:from>
    <xdr:to>
      <xdr:col>41</xdr:col>
      <xdr:colOff>101600</xdr:colOff>
      <xdr:row>74</xdr:row>
      <xdr:rowOff>147403</xdr:rowOff>
    </xdr:to>
    <xdr:sp macro="" textlink="">
      <xdr:nvSpPr>
        <xdr:cNvPr id="437" name="楕円 436"/>
        <xdr:cNvSpPr/>
      </xdr:nvSpPr>
      <xdr:spPr>
        <a:xfrm>
          <a:off x="7810500" y="127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163930</xdr:rowOff>
    </xdr:from>
    <xdr:ext cx="534377" cy="259045"/>
    <xdr:sp macro="" textlink="">
      <xdr:nvSpPr>
        <xdr:cNvPr id="438" name="テキスト ボックス 437"/>
        <xdr:cNvSpPr txBox="1"/>
      </xdr:nvSpPr>
      <xdr:spPr>
        <a:xfrm>
          <a:off x="7594111" y="125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54642</xdr:rowOff>
    </xdr:from>
    <xdr:to>
      <xdr:col>36</xdr:col>
      <xdr:colOff>165100</xdr:colOff>
      <xdr:row>75</xdr:row>
      <xdr:rowOff>156242</xdr:rowOff>
    </xdr:to>
    <xdr:sp macro="" textlink="">
      <xdr:nvSpPr>
        <xdr:cNvPr id="439" name="楕円 438"/>
        <xdr:cNvSpPr/>
      </xdr:nvSpPr>
      <xdr:spPr>
        <a:xfrm>
          <a:off x="6921500" y="129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1319</xdr:rowOff>
    </xdr:from>
    <xdr:ext cx="534377" cy="259045"/>
    <xdr:sp macro="" textlink="">
      <xdr:nvSpPr>
        <xdr:cNvPr id="440" name="テキスト ボックス 439"/>
        <xdr:cNvSpPr txBox="1"/>
      </xdr:nvSpPr>
      <xdr:spPr>
        <a:xfrm>
          <a:off x="6705111" y="126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62192</xdr:rowOff>
    </xdr:from>
    <xdr:to>
      <xdr:col>55</xdr:col>
      <xdr:colOff>0</xdr:colOff>
      <xdr:row>95</xdr:row>
      <xdr:rowOff>27420</xdr:rowOff>
    </xdr:to>
    <xdr:cxnSp macro="">
      <xdr:nvCxnSpPr>
        <xdr:cNvPr id="469" name="直線コネクタ 468"/>
        <xdr:cNvCxnSpPr/>
      </xdr:nvCxnSpPr>
      <xdr:spPr>
        <a:xfrm>
          <a:off x="9639300" y="16007042"/>
          <a:ext cx="838200" cy="3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77839</xdr:rowOff>
    </xdr:from>
    <xdr:to>
      <xdr:col>50</xdr:col>
      <xdr:colOff>114300</xdr:colOff>
      <xdr:row>93</xdr:row>
      <xdr:rowOff>62192</xdr:rowOff>
    </xdr:to>
    <xdr:cxnSp macro="">
      <xdr:nvCxnSpPr>
        <xdr:cNvPr id="472" name="直線コネクタ 471"/>
        <xdr:cNvCxnSpPr/>
      </xdr:nvCxnSpPr>
      <xdr:spPr>
        <a:xfrm>
          <a:off x="8750300" y="15851239"/>
          <a:ext cx="889000" cy="1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77839</xdr:rowOff>
    </xdr:from>
    <xdr:to>
      <xdr:col>45</xdr:col>
      <xdr:colOff>177800</xdr:colOff>
      <xdr:row>99</xdr:row>
      <xdr:rowOff>8243</xdr:rowOff>
    </xdr:to>
    <xdr:cxnSp macro="">
      <xdr:nvCxnSpPr>
        <xdr:cNvPr id="475" name="直線コネクタ 474"/>
        <xdr:cNvCxnSpPr/>
      </xdr:nvCxnSpPr>
      <xdr:spPr>
        <a:xfrm flipV="1">
          <a:off x="7861300" y="15851239"/>
          <a:ext cx="889000" cy="113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154890</xdr:rowOff>
    </xdr:from>
    <xdr:to>
      <xdr:col>41</xdr:col>
      <xdr:colOff>50800</xdr:colOff>
      <xdr:row>99</xdr:row>
      <xdr:rowOff>8243</xdr:rowOff>
    </xdr:to>
    <xdr:cxnSp macro="">
      <xdr:nvCxnSpPr>
        <xdr:cNvPr id="478" name="直線コネクタ 477"/>
        <xdr:cNvCxnSpPr/>
      </xdr:nvCxnSpPr>
      <xdr:spPr>
        <a:xfrm>
          <a:off x="6972300" y="16956990"/>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148070</xdr:rowOff>
    </xdr:from>
    <xdr:to>
      <xdr:col>55</xdr:col>
      <xdr:colOff>50800</xdr:colOff>
      <xdr:row>95</xdr:row>
      <xdr:rowOff>78220</xdr:rowOff>
    </xdr:to>
    <xdr:sp macro="" textlink="">
      <xdr:nvSpPr>
        <xdr:cNvPr id="488" name="楕円 487"/>
        <xdr:cNvSpPr/>
      </xdr:nvSpPr>
      <xdr:spPr>
        <a:xfrm>
          <a:off x="10426700" y="162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170947</xdr:rowOff>
    </xdr:from>
    <xdr:ext cx="534377" cy="259045"/>
    <xdr:sp macro="" textlink="">
      <xdr:nvSpPr>
        <xdr:cNvPr id="489" name="普通建設事業費 （ うち更新整備　）該当値テキスト"/>
        <xdr:cNvSpPr txBox="1"/>
      </xdr:nvSpPr>
      <xdr:spPr>
        <a:xfrm>
          <a:off x="10528300" y="1611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11392</xdr:rowOff>
    </xdr:from>
    <xdr:to>
      <xdr:col>50</xdr:col>
      <xdr:colOff>165100</xdr:colOff>
      <xdr:row>93</xdr:row>
      <xdr:rowOff>112992</xdr:rowOff>
    </xdr:to>
    <xdr:sp macro="" textlink="">
      <xdr:nvSpPr>
        <xdr:cNvPr id="490" name="楕円 489"/>
        <xdr:cNvSpPr/>
      </xdr:nvSpPr>
      <xdr:spPr>
        <a:xfrm>
          <a:off x="9588500" y="159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129519</xdr:rowOff>
    </xdr:from>
    <xdr:ext cx="534377" cy="259045"/>
    <xdr:sp macro="" textlink="">
      <xdr:nvSpPr>
        <xdr:cNvPr id="491" name="テキスト ボックス 490"/>
        <xdr:cNvSpPr txBox="1"/>
      </xdr:nvSpPr>
      <xdr:spPr>
        <a:xfrm>
          <a:off x="9372111" y="1573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27039</xdr:rowOff>
    </xdr:from>
    <xdr:to>
      <xdr:col>46</xdr:col>
      <xdr:colOff>38100</xdr:colOff>
      <xdr:row>92</xdr:row>
      <xdr:rowOff>128639</xdr:rowOff>
    </xdr:to>
    <xdr:sp macro="" textlink="">
      <xdr:nvSpPr>
        <xdr:cNvPr id="492" name="楕円 491"/>
        <xdr:cNvSpPr/>
      </xdr:nvSpPr>
      <xdr:spPr>
        <a:xfrm>
          <a:off x="8699500" y="1580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145166</xdr:rowOff>
    </xdr:from>
    <xdr:ext cx="534377" cy="259045"/>
    <xdr:sp macro="" textlink="">
      <xdr:nvSpPr>
        <xdr:cNvPr id="493" name="テキスト ボックス 492"/>
        <xdr:cNvSpPr txBox="1"/>
      </xdr:nvSpPr>
      <xdr:spPr>
        <a:xfrm>
          <a:off x="8483111" y="1557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128893</xdr:rowOff>
    </xdr:from>
    <xdr:to>
      <xdr:col>41</xdr:col>
      <xdr:colOff>101600</xdr:colOff>
      <xdr:row>99</xdr:row>
      <xdr:rowOff>59043</xdr:rowOff>
    </xdr:to>
    <xdr:sp macro="" textlink="">
      <xdr:nvSpPr>
        <xdr:cNvPr id="494" name="楕円 493"/>
        <xdr:cNvSpPr/>
      </xdr:nvSpPr>
      <xdr:spPr>
        <a:xfrm>
          <a:off x="7810500" y="169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50170</xdr:rowOff>
    </xdr:from>
    <xdr:ext cx="469744" cy="259045"/>
    <xdr:sp macro="" textlink="">
      <xdr:nvSpPr>
        <xdr:cNvPr id="495" name="テキスト ボックス 494"/>
        <xdr:cNvSpPr txBox="1"/>
      </xdr:nvSpPr>
      <xdr:spPr>
        <a:xfrm>
          <a:off x="7626428" y="1702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104090</xdr:rowOff>
    </xdr:from>
    <xdr:to>
      <xdr:col>36</xdr:col>
      <xdr:colOff>165100</xdr:colOff>
      <xdr:row>99</xdr:row>
      <xdr:rowOff>34240</xdr:rowOff>
    </xdr:to>
    <xdr:sp macro="" textlink="">
      <xdr:nvSpPr>
        <xdr:cNvPr id="496" name="楕円 495"/>
        <xdr:cNvSpPr/>
      </xdr:nvSpPr>
      <xdr:spPr>
        <a:xfrm>
          <a:off x="6921500" y="169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25367</xdr:rowOff>
    </xdr:from>
    <xdr:ext cx="469744" cy="259045"/>
    <xdr:sp macro="" textlink="">
      <xdr:nvSpPr>
        <xdr:cNvPr id="497" name="テキスト ボックス 496"/>
        <xdr:cNvSpPr txBox="1"/>
      </xdr:nvSpPr>
      <xdr:spPr>
        <a:xfrm>
          <a:off x="6737428" y="1699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42046</xdr:rowOff>
    </xdr:from>
    <xdr:to>
      <xdr:col>85</xdr:col>
      <xdr:colOff>127000</xdr:colOff>
      <xdr:row>39</xdr:row>
      <xdr:rowOff>44450</xdr:rowOff>
    </xdr:to>
    <xdr:cxnSp macro="">
      <xdr:nvCxnSpPr>
        <xdr:cNvPr id="526" name="直線コネクタ 525"/>
        <xdr:cNvCxnSpPr/>
      </xdr:nvCxnSpPr>
      <xdr:spPr>
        <a:xfrm flipV="1">
          <a:off x="15481300" y="6728596"/>
          <a:ext cx="8382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42263</xdr:rowOff>
    </xdr:from>
    <xdr:to>
      <xdr:col>81</xdr:col>
      <xdr:colOff>50800</xdr:colOff>
      <xdr:row>39</xdr:row>
      <xdr:rowOff>44450</xdr:rowOff>
    </xdr:to>
    <xdr:cxnSp macro="">
      <xdr:nvCxnSpPr>
        <xdr:cNvPr id="529" name="直線コネクタ 528"/>
        <xdr:cNvCxnSpPr/>
      </xdr:nvCxnSpPr>
      <xdr:spPr>
        <a:xfrm>
          <a:off x="14592300" y="6728813"/>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42263</xdr:rowOff>
    </xdr:from>
    <xdr:to>
      <xdr:col>76</xdr:col>
      <xdr:colOff>114300</xdr:colOff>
      <xdr:row>39</xdr:row>
      <xdr:rowOff>43223</xdr:rowOff>
    </xdr:to>
    <xdr:cxnSp macro="">
      <xdr:nvCxnSpPr>
        <xdr:cNvPr id="532" name="直線コネクタ 531"/>
        <xdr:cNvCxnSpPr/>
      </xdr:nvCxnSpPr>
      <xdr:spPr>
        <a:xfrm flipV="1">
          <a:off x="13703300" y="6728813"/>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43223</xdr:rowOff>
    </xdr:from>
    <xdr:to>
      <xdr:col>71</xdr:col>
      <xdr:colOff>177800</xdr:colOff>
      <xdr:row>39</xdr:row>
      <xdr:rowOff>43825</xdr:rowOff>
    </xdr:to>
    <xdr:cxnSp macro="">
      <xdr:nvCxnSpPr>
        <xdr:cNvPr id="535" name="直線コネクタ 534"/>
        <xdr:cNvCxnSpPr/>
      </xdr:nvCxnSpPr>
      <xdr:spPr>
        <a:xfrm flipV="1">
          <a:off x="12814300" y="6729773"/>
          <a:ext cx="8890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162696</xdr:rowOff>
    </xdr:from>
    <xdr:to>
      <xdr:col>85</xdr:col>
      <xdr:colOff>177800</xdr:colOff>
      <xdr:row>39</xdr:row>
      <xdr:rowOff>92846</xdr:rowOff>
    </xdr:to>
    <xdr:sp macro="" textlink="">
      <xdr:nvSpPr>
        <xdr:cNvPr id="545" name="楕円 544"/>
        <xdr:cNvSpPr/>
      </xdr:nvSpPr>
      <xdr:spPr>
        <a:xfrm>
          <a:off x="16268700" y="66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162913</xdr:rowOff>
    </xdr:from>
    <xdr:to>
      <xdr:col>76</xdr:col>
      <xdr:colOff>165100</xdr:colOff>
      <xdr:row>39</xdr:row>
      <xdr:rowOff>93063</xdr:rowOff>
    </xdr:to>
    <xdr:sp macro="" textlink="">
      <xdr:nvSpPr>
        <xdr:cNvPr id="549" name="楕円 548"/>
        <xdr:cNvSpPr/>
      </xdr:nvSpPr>
      <xdr:spPr>
        <a:xfrm>
          <a:off x="14541500" y="66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84190</xdr:rowOff>
    </xdr:from>
    <xdr:ext cx="378565" cy="259045"/>
    <xdr:sp macro="" textlink="">
      <xdr:nvSpPr>
        <xdr:cNvPr id="550" name="テキスト ボックス 549"/>
        <xdr:cNvSpPr txBox="1"/>
      </xdr:nvSpPr>
      <xdr:spPr>
        <a:xfrm>
          <a:off x="14403017" y="677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163873</xdr:rowOff>
    </xdr:from>
    <xdr:to>
      <xdr:col>72</xdr:col>
      <xdr:colOff>38100</xdr:colOff>
      <xdr:row>39</xdr:row>
      <xdr:rowOff>94023</xdr:rowOff>
    </xdr:to>
    <xdr:sp macro="" textlink="">
      <xdr:nvSpPr>
        <xdr:cNvPr id="551" name="楕円 550"/>
        <xdr:cNvSpPr/>
      </xdr:nvSpPr>
      <xdr:spPr>
        <a:xfrm>
          <a:off x="13652500" y="667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85150</xdr:rowOff>
    </xdr:from>
    <xdr:ext cx="378565" cy="259045"/>
    <xdr:sp macro="" textlink="">
      <xdr:nvSpPr>
        <xdr:cNvPr id="552" name="テキスト ボックス 551"/>
        <xdr:cNvSpPr txBox="1"/>
      </xdr:nvSpPr>
      <xdr:spPr>
        <a:xfrm>
          <a:off x="13514017" y="6771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164475</xdr:rowOff>
    </xdr:from>
    <xdr:to>
      <xdr:col>67</xdr:col>
      <xdr:colOff>101600</xdr:colOff>
      <xdr:row>39</xdr:row>
      <xdr:rowOff>94625</xdr:rowOff>
    </xdr:to>
    <xdr:sp macro="" textlink="">
      <xdr:nvSpPr>
        <xdr:cNvPr id="553" name="楕円 552"/>
        <xdr:cNvSpPr/>
      </xdr:nvSpPr>
      <xdr:spPr>
        <a:xfrm>
          <a:off x="12763500" y="66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85752</xdr:rowOff>
    </xdr:from>
    <xdr:ext cx="378565" cy="259045"/>
    <xdr:sp macro="" textlink="">
      <xdr:nvSpPr>
        <xdr:cNvPr id="554" name="テキスト ボックス 553"/>
        <xdr:cNvSpPr txBox="1"/>
      </xdr:nvSpPr>
      <xdr:spPr>
        <a:xfrm>
          <a:off x="12625017" y="677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77381</xdr:rowOff>
    </xdr:from>
    <xdr:to>
      <xdr:col>85</xdr:col>
      <xdr:colOff>127000</xdr:colOff>
      <xdr:row>74</xdr:row>
      <xdr:rowOff>89586</xdr:rowOff>
    </xdr:to>
    <xdr:cxnSp macro="">
      <xdr:nvCxnSpPr>
        <xdr:cNvPr id="632" name="直線コネクタ 631"/>
        <xdr:cNvCxnSpPr/>
      </xdr:nvCxnSpPr>
      <xdr:spPr>
        <a:xfrm flipV="1">
          <a:off x="15481300" y="12764681"/>
          <a:ext cx="838200" cy="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89586</xdr:rowOff>
    </xdr:from>
    <xdr:to>
      <xdr:col>81</xdr:col>
      <xdr:colOff>50800</xdr:colOff>
      <xdr:row>74</xdr:row>
      <xdr:rowOff>129210</xdr:rowOff>
    </xdr:to>
    <xdr:cxnSp macro="">
      <xdr:nvCxnSpPr>
        <xdr:cNvPr id="635" name="直線コネクタ 634"/>
        <xdr:cNvCxnSpPr/>
      </xdr:nvCxnSpPr>
      <xdr:spPr>
        <a:xfrm flipV="1">
          <a:off x="14592300" y="1277688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129210</xdr:rowOff>
    </xdr:from>
    <xdr:to>
      <xdr:col>76</xdr:col>
      <xdr:colOff>114300</xdr:colOff>
      <xdr:row>75</xdr:row>
      <xdr:rowOff>82169</xdr:rowOff>
    </xdr:to>
    <xdr:cxnSp macro="">
      <xdr:nvCxnSpPr>
        <xdr:cNvPr id="638" name="直線コネクタ 637"/>
        <xdr:cNvCxnSpPr/>
      </xdr:nvCxnSpPr>
      <xdr:spPr>
        <a:xfrm flipV="1">
          <a:off x="13703300" y="12816510"/>
          <a:ext cx="889000" cy="1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82169</xdr:rowOff>
    </xdr:from>
    <xdr:to>
      <xdr:col>71</xdr:col>
      <xdr:colOff>177800</xdr:colOff>
      <xdr:row>75</xdr:row>
      <xdr:rowOff>98654</xdr:rowOff>
    </xdr:to>
    <xdr:cxnSp macro="">
      <xdr:nvCxnSpPr>
        <xdr:cNvPr id="641" name="直線コネクタ 640"/>
        <xdr:cNvCxnSpPr/>
      </xdr:nvCxnSpPr>
      <xdr:spPr>
        <a:xfrm flipV="1">
          <a:off x="12814300" y="12940919"/>
          <a:ext cx="889000" cy="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26581</xdr:rowOff>
    </xdr:from>
    <xdr:to>
      <xdr:col>85</xdr:col>
      <xdr:colOff>177800</xdr:colOff>
      <xdr:row>74</xdr:row>
      <xdr:rowOff>128181</xdr:rowOff>
    </xdr:to>
    <xdr:sp macro="" textlink="">
      <xdr:nvSpPr>
        <xdr:cNvPr id="651" name="楕円 650"/>
        <xdr:cNvSpPr/>
      </xdr:nvSpPr>
      <xdr:spPr>
        <a:xfrm>
          <a:off x="16268700" y="127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49458</xdr:rowOff>
    </xdr:from>
    <xdr:ext cx="534377" cy="259045"/>
    <xdr:sp macro="" textlink="">
      <xdr:nvSpPr>
        <xdr:cNvPr id="652" name="公債費該当値テキスト"/>
        <xdr:cNvSpPr txBox="1"/>
      </xdr:nvSpPr>
      <xdr:spPr>
        <a:xfrm>
          <a:off x="16370300" y="1256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38786</xdr:rowOff>
    </xdr:from>
    <xdr:to>
      <xdr:col>81</xdr:col>
      <xdr:colOff>101600</xdr:colOff>
      <xdr:row>74</xdr:row>
      <xdr:rowOff>140386</xdr:rowOff>
    </xdr:to>
    <xdr:sp macro="" textlink="">
      <xdr:nvSpPr>
        <xdr:cNvPr id="653" name="楕円 652"/>
        <xdr:cNvSpPr/>
      </xdr:nvSpPr>
      <xdr:spPr>
        <a:xfrm>
          <a:off x="15430500" y="127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156913</xdr:rowOff>
    </xdr:from>
    <xdr:ext cx="534377" cy="259045"/>
    <xdr:sp macro="" textlink="">
      <xdr:nvSpPr>
        <xdr:cNvPr id="654" name="テキスト ボックス 653"/>
        <xdr:cNvSpPr txBox="1"/>
      </xdr:nvSpPr>
      <xdr:spPr>
        <a:xfrm>
          <a:off x="15214111" y="1250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78410</xdr:rowOff>
    </xdr:from>
    <xdr:to>
      <xdr:col>76</xdr:col>
      <xdr:colOff>165100</xdr:colOff>
      <xdr:row>75</xdr:row>
      <xdr:rowOff>8560</xdr:rowOff>
    </xdr:to>
    <xdr:sp macro="" textlink="">
      <xdr:nvSpPr>
        <xdr:cNvPr id="655" name="楕円 654"/>
        <xdr:cNvSpPr/>
      </xdr:nvSpPr>
      <xdr:spPr>
        <a:xfrm>
          <a:off x="14541500" y="127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25087</xdr:rowOff>
    </xdr:from>
    <xdr:ext cx="534377" cy="259045"/>
    <xdr:sp macro="" textlink="">
      <xdr:nvSpPr>
        <xdr:cNvPr id="656" name="テキスト ボックス 655"/>
        <xdr:cNvSpPr txBox="1"/>
      </xdr:nvSpPr>
      <xdr:spPr>
        <a:xfrm>
          <a:off x="14325111" y="1254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31369</xdr:rowOff>
    </xdr:from>
    <xdr:to>
      <xdr:col>72</xdr:col>
      <xdr:colOff>38100</xdr:colOff>
      <xdr:row>75</xdr:row>
      <xdr:rowOff>132969</xdr:rowOff>
    </xdr:to>
    <xdr:sp macro="" textlink="">
      <xdr:nvSpPr>
        <xdr:cNvPr id="657" name="楕円 656"/>
        <xdr:cNvSpPr/>
      </xdr:nvSpPr>
      <xdr:spPr>
        <a:xfrm>
          <a:off x="13652500" y="128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149496</xdr:rowOff>
    </xdr:from>
    <xdr:ext cx="534377" cy="259045"/>
    <xdr:sp macro="" textlink="">
      <xdr:nvSpPr>
        <xdr:cNvPr id="658" name="テキスト ボックス 657"/>
        <xdr:cNvSpPr txBox="1"/>
      </xdr:nvSpPr>
      <xdr:spPr>
        <a:xfrm>
          <a:off x="13436111" y="1266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47854</xdr:rowOff>
    </xdr:from>
    <xdr:to>
      <xdr:col>67</xdr:col>
      <xdr:colOff>101600</xdr:colOff>
      <xdr:row>75</xdr:row>
      <xdr:rowOff>149454</xdr:rowOff>
    </xdr:to>
    <xdr:sp macro="" textlink="">
      <xdr:nvSpPr>
        <xdr:cNvPr id="659" name="楕円 658"/>
        <xdr:cNvSpPr/>
      </xdr:nvSpPr>
      <xdr:spPr>
        <a:xfrm>
          <a:off x="12763500" y="129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165981</xdr:rowOff>
    </xdr:from>
    <xdr:ext cx="534377" cy="259045"/>
    <xdr:sp macro="" textlink="">
      <xdr:nvSpPr>
        <xdr:cNvPr id="660" name="テキスト ボックス 659"/>
        <xdr:cNvSpPr txBox="1"/>
      </xdr:nvSpPr>
      <xdr:spPr>
        <a:xfrm>
          <a:off x="12547111" y="1268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99978</xdr:rowOff>
    </xdr:from>
    <xdr:to>
      <xdr:col>85</xdr:col>
      <xdr:colOff>127000</xdr:colOff>
      <xdr:row>95</xdr:row>
      <xdr:rowOff>138125</xdr:rowOff>
    </xdr:to>
    <xdr:cxnSp macro="">
      <xdr:nvCxnSpPr>
        <xdr:cNvPr id="689" name="直線コネクタ 688"/>
        <xdr:cNvCxnSpPr/>
      </xdr:nvCxnSpPr>
      <xdr:spPr>
        <a:xfrm flipV="1">
          <a:off x="15481300" y="15701928"/>
          <a:ext cx="838200" cy="72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0" name="積立金平均値テキスト"/>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138125</xdr:rowOff>
    </xdr:from>
    <xdr:to>
      <xdr:col>81</xdr:col>
      <xdr:colOff>50800</xdr:colOff>
      <xdr:row>98</xdr:row>
      <xdr:rowOff>64466</xdr:rowOff>
    </xdr:to>
    <xdr:cxnSp macro="">
      <xdr:nvCxnSpPr>
        <xdr:cNvPr id="692" name="直線コネクタ 691"/>
        <xdr:cNvCxnSpPr/>
      </xdr:nvCxnSpPr>
      <xdr:spPr>
        <a:xfrm flipV="1">
          <a:off x="14592300" y="16425875"/>
          <a:ext cx="889000" cy="4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157152</xdr:rowOff>
    </xdr:from>
    <xdr:to>
      <xdr:col>76</xdr:col>
      <xdr:colOff>114300</xdr:colOff>
      <xdr:row>98</xdr:row>
      <xdr:rowOff>64466</xdr:rowOff>
    </xdr:to>
    <xdr:cxnSp macro="">
      <xdr:nvCxnSpPr>
        <xdr:cNvPr id="695" name="直線コネクタ 694"/>
        <xdr:cNvCxnSpPr/>
      </xdr:nvCxnSpPr>
      <xdr:spPr>
        <a:xfrm>
          <a:off x="13703300" y="16787802"/>
          <a:ext cx="889000" cy="7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157152</xdr:rowOff>
    </xdr:from>
    <xdr:to>
      <xdr:col>71</xdr:col>
      <xdr:colOff>177800</xdr:colOff>
      <xdr:row>98</xdr:row>
      <xdr:rowOff>163472</xdr:rowOff>
    </xdr:to>
    <xdr:cxnSp macro="">
      <xdr:nvCxnSpPr>
        <xdr:cNvPr id="698" name="直線コネクタ 697"/>
        <xdr:cNvCxnSpPr/>
      </xdr:nvCxnSpPr>
      <xdr:spPr>
        <a:xfrm flipV="1">
          <a:off x="12814300" y="16787802"/>
          <a:ext cx="889000" cy="17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49178</xdr:rowOff>
    </xdr:from>
    <xdr:to>
      <xdr:col>85</xdr:col>
      <xdr:colOff>177800</xdr:colOff>
      <xdr:row>91</xdr:row>
      <xdr:rowOff>150778</xdr:rowOff>
    </xdr:to>
    <xdr:sp macro="" textlink="">
      <xdr:nvSpPr>
        <xdr:cNvPr id="708" name="楕円 707"/>
        <xdr:cNvSpPr/>
      </xdr:nvSpPr>
      <xdr:spPr>
        <a:xfrm>
          <a:off x="16268700" y="156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2205</xdr:rowOff>
    </xdr:from>
    <xdr:ext cx="599010" cy="259045"/>
    <xdr:sp macro="" textlink="">
      <xdr:nvSpPr>
        <xdr:cNvPr id="709" name="積立金該当値テキスト"/>
        <xdr:cNvSpPr txBox="1"/>
      </xdr:nvSpPr>
      <xdr:spPr>
        <a:xfrm>
          <a:off x="16370300" y="1560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87325</xdr:rowOff>
    </xdr:from>
    <xdr:to>
      <xdr:col>81</xdr:col>
      <xdr:colOff>101600</xdr:colOff>
      <xdr:row>96</xdr:row>
      <xdr:rowOff>17475</xdr:rowOff>
    </xdr:to>
    <xdr:sp macro="" textlink="">
      <xdr:nvSpPr>
        <xdr:cNvPr id="710" name="楕円 709"/>
        <xdr:cNvSpPr/>
      </xdr:nvSpPr>
      <xdr:spPr>
        <a:xfrm>
          <a:off x="15430500" y="163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34002</xdr:rowOff>
    </xdr:from>
    <xdr:ext cx="599010" cy="259045"/>
    <xdr:sp macro="" textlink="">
      <xdr:nvSpPr>
        <xdr:cNvPr id="711" name="テキスト ボックス 710"/>
        <xdr:cNvSpPr txBox="1"/>
      </xdr:nvSpPr>
      <xdr:spPr>
        <a:xfrm>
          <a:off x="15181795" y="1615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13666</xdr:rowOff>
    </xdr:from>
    <xdr:to>
      <xdr:col>76</xdr:col>
      <xdr:colOff>165100</xdr:colOff>
      <xdr:row>98</xdr:row>
      <xdr:rowOff>115266</xdr:rowOff>
    </xdr:to>
    <xdr:sp macro="" textlink="">
      <xdr:nvSpPr>
        <xdr:cNvPr id="712" name="楕円 711"/>
        <xdr:cNvSpPr/>
      </xdr:nvSpPr>
      <xdr:spPr>
        <a:xfrm>
          <a:off x="14541500" y="168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131793</xdr:rowOff>
    </xdr:from>
    <xdr:ext cx="534377" cy="259045"/>
    <xdr:sp macro="" textlink="">
      <xdr:nvSpPr>
        <xdr:cNvPr id="713" name="テキスト ボックス 712"/>
        <xdr:cNvSpPr txBox="1"/>
      </xdr:nvSpPr>
      <xdr:spPr>
        <a:xfrm>
          <a:off x="14325111" y="165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106352</xdr:rowOff>
    </xdr:from>
    <xdr:to>
      <xdr:col>72</xdr:col>
      <xdr:colOff>38100</xdr:colOff>
      <xdr:row>98</xdr:row>
      <xdr:rowOff>36502</xdr:rowOff>
    </xdr:to>
    <xdr:sp macro="" textlink="">
      <xdr:nvSpPr>
        <xdr:cNvPr id="714" name="楕円 713"/>
        <xdr:cNvSpPr/>
      </xdr:nvSpPr>
      <xdr:spPr>
        <a:xfrm>
          <a:off x="13652500" y="167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53029</xdr:rowOff>
    </xdr:from>
    <xdr:ext cx="599010" cy="259045"/>
    <xdr:sp macro="" textlink="">
      <xdr:nvSpPr>
        <xdr:cNvPr id="715" name="テキスト ボックス 714"/>
        <xdr:cNvSpPr txBox="1"/>
      </xdr:nvSpPr>
      <xdr:spPr>
        <a:xfrm>
          <a:off x="13403795" y="1651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112672</xdr:rowOff>
    </xdr:from>
    <xdr:to>
      <xdr:col>67</xdr:col>
      <xdr:colOff>101600</xdr:colOff>
      <xdr:row>99</xdr:row>
      <xdr:rowOff>42822</xdr:rowOff>
    </xdr:to>
    <xdr:sp macro="" textlink="">
      <xdr:nvSpPr>
        <xdr:cNvPr id="716" name="楕円 715"/>
        <xdr:cNvSpPr/>
      </xdr:nvSpPr>
      <xdr:spPr>
        <a:xfrm>
          <a:off x="12763500" y="169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59349</xdr:rowOff>
    </xdr:from>
    <xdr:ext cx="534377" cy="259045"/>
    <xdr:sp macro="" textlink="">
      <xdr:nvSpPr>
        <xdr:cNvPr id="717" name="テキスト ボックス 716"/>
        <xdr:cNvSpPr txBox="1"/>
      </xdr:nvSpPr>
      <xdr:spPr>
        <a:xfrm>
          <a:off x="12547111" y="166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67920</xdr:rowOff>
    </xdr:from>
    <xdr:to>
      <xdr:col>116</xdr:col>
      <xdr:colOff>63500</xdr:colOff>
      <xdr:row>38</xdr:row>
      <xdr:rowOff>137871</xdr:rowOff>
    </xdr:to>
    <xdr:cxnSp macro="">
      <xdr:nvCxnSpPr>
        <xdr:cNvPr id="744" name="直線コネクタ 743"/>
        <xdr:cNvCxnSpPr/>
      </xdr:nvCxnSpPr>
      <xdr:spPr>
        <a:xfrm>
          <a:off x="21323300" y="6583020"/>
          <a:ext cx="8382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67920</xdr:rowOff>
    </xdr:from>
    <xdr:to>
      <xdr:col>111</xdr:col>
      <xdr:colOff>177800</xdr:colOff>
      <xdr:row>38</xdr:row>
      <xdr:rowOff>139700</xdr:rowOff>
    </xdr:to>
    <xdr:cxnSp macro="">
      <xdr:nvCxnSpPr>
        <xdr:cNvPr id="747" name="直線コネクタ 746"/>
        <xdr:cNvCxnSpPr/>
      </xdr:nvCxnSpPr>
      <xdr:spPr>
        <a:xfrm flipV="1">
          <a:off x="20434300" y="6583020"/>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87071</xdr:rowOff>
    </xdr:from>
    <xdr:to>
      <xdr:col>116</xdr:col>
      <xdr:colOff>114300</xdr:colOff>
      <xdr:row>39</xdr:row>
      <xdr:rowOff>17221</xdr:rowOff>
    </xdr:to>
    <xdr:sp macro="" textlink="">
      <xdr:nvSpPr>
        <xdr:cNvPr id="763" name="楕円 762"/>
        <xdr:cNvSpPr/>
      </xdr:nvSpPr>
      <xdr:spPr>
        <a:xfrm>
          <a:off x="22110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1998</xdr:rowOff>
    </xdr:from>
    <xdr:ext cx="313932" cy="259045"/>
    <xdr:sp macro="" textlink="">
      <xdr:nvSpPr>
        <xdr:cNvPr id="764" name="投資及び出資金該当値テキスト"/>
        <xdr:cNvSpPr txBox="1"/>
      </xdr:nvSpPr>
      <xdr:spPr>
        <a:xfrm>
          <a:off x="22212300" y="6517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17120</xdr:rowOff>
    </xdr:from>
    <xdr:to>
      <xdr:col>112</xdr:col>
      <xdr:colOff>38100</xdr:colOff>
      <xdr:row>38</xdr:row>
      <xdr:rowOff>118720</xdr:rowOff>
    </xdr:to>
    <xdr:sp macro="" textlink="">
      <xdr:nvSpPr>
        <xdr:cNvPr id="765" name="楕円 764"/>
        <xdr:cNvSpPr/>
      </xdr:nvSpPr>
      <xdr:spPr>
        <a:xfrm>
          <a:off x="212725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109847</xdr:rowOff>
    </xdr:from>
    <xdr:ext cx="378565" cy="259045"/>
    <xdr:sp macro="" textlink="">
      <xdr:nvSpPr>
        <xdr:cNvPr id="766" name="テキスト ボックス 765"/>
        <xdr:cNvSpPr txBox="1"/>
      </xdr:nvSpPr>
      <xdr:spPr>
        <a:xfrm>
          <a:off x="21134017" y="66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130739</xdr:rowOff>
    </xdr:from>
    <xdr:to>
      <xdr:col>116</xdr:col>
      <xdr:colOff>63500</xdr:colOff>
      <xdr:row>58</xdr:row>
      <xdr:rowOff>130739</xdr:rowOff>
    </xdr:to>
    <xdr:cxnSp macro="">
      <xdr:nvCxnSpPr>
        <xdr:cNvPr id="799" name="直線コネクタ 798"/>
        <xdr:cNvCxnSpPr/>
      </xdr:nvCxnSpPr>
      <xdr:spPr>
        <a:xfrm>
          <a:off x="21323300" y="10074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130739</xdr:rowOff>
    </xdr:from>
    <xdr:to>
      <xdr:col>111</xdr:col>
      <xdr:colOff>177800</xdr:colOff>
      <xdr:row>58</xdr:row>
      <xdr:rowOff>130739</xdr:rowOff>
    </xdr:to>
    <xdr:cxnSp macro="">
      <xdr:nvCxnSpPr>
        <xdr:cNvPr id="802" name="直線コネクタ 801"/>
        <xdr:cNvCxnSpPr/>
      </xdr:nvCxnSpPr>
      <xdr:spPr>
        <a:xfrm>
          <a:off x="20434300" y="10074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130739</xdr:rowOff>
    </xdr:from>
    <xdr:to>
      <xdr:col>107</xdr:col>
      <xdr:colOff>50800</xdr:colOff>
      <xdr:row>58</xdr:row>
      <xdr:rowOff>130739</xdr:rowOff>
    </xdr:to>
    <xdr:cxnSp macro="">
      <xdr:nvCxnSpPr>
        <xdr:cNvPr id="805" name="直線コネクタ 804"/>
        <xdr:cNvCxnSpPr/>
      </xdr:nvCxnSpPr>
      <xdr:spPr>
        <a:xfrm>
          <a:off x="19545300" y="10074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130739</xdr:rowOff>
    </xdr:from>
    <xdr:to>
      <xdr:col>102</xdr:col>
      <xdr:colOff>114300</xdr:colOff>
      <xdr:row>58</xdr:row>
      <xdr:rowOff>130830</xdr:rowOff>
    </xdr:to>
    <xdr:cxnSp macro="">
      <xdr:nvCxnSpPr>
        <xdr:cNvPr id="808" name="直線コネクタ 807"/>
        <xdr:cNvCxnSpPr/>
      </xdr:nvCxnSpPr>
      <xdr:spPr>
        <a:xfrm flipV="1">
          <a:off x="18656300" y="1007483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79939</xdr:rowOff>
    </xdr:from>
    <xdr:to>
      <xdr:col>116</xdr:col>
      <xdr:colOff>114300</xdr:colOff>
      <xdr:row>59</xdr:row>
      <xdr:rowOff>10089</xdr:rowOff>
    </xdr:to>
    <xdr:sp macro="" textlink="">
      <xdr:nvSpPr>
        <xdr:cNvPr id="818" name="楕円 817"/>
        <xdr:cNvSpPr/>
      </xdr:nvSpPr>
      <xdr:spPr>
        <a:xfrm>
          <a:off x="221107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378565" cy="259045"/>
    <xdr:sp macro="" textlink="">
      <xdr:nvSpPr>
        <xdr:cNvPr id="819" name="貸付金該当値テキスト"/>
        <xdr:cNvSpPr txBox="1"/>
      </xdr:nvSpPr>
      <xdr:spPr>
        <a:xfrm>
          <a:off x="22212300" y="994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79939</xdr:rowOff>
    </xdr:from>
    <xdr:to>
      <xdr:col>112</xdr:col>
      <xdr:colOff>38100</xdr:colOff>
      <xdr:row>59</xdr:row>
      <xdr:rowOff>10089</xdr:rowOff>
    </xdr:to>
    <xdr:sp macro="" textlink="">
      <xdr:nvSpPr>
        <xdr:cNvPr id="820" name="楕円 819"/>
        <xdr:cNvSpPr/>
      </xdr:nvSpPr>
      <xdr:spPr>
        <a:xfrm>
          <a:off x="212725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1216</xdr:rowOff>
    </xdr:from>
    <xdr:ext cx="378565" cy="259045"/>
    <xdr:sp macro="" textlink="">
      <xdr:nvSpPr>
        <xdr:cNvPr id="821" name="テキスト ボックス 820"/>
        <xdr:cNvSpPr txBox="1"/>
      </xdr:nvSpPr>
      <xdr:spPr>
        <a:xfrm>
          <a:off x="21134017" y="1011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79939</xdr:rowOff>
    </xdr:from>
    <xdr:to>
      <xdr:col>107</xdr:col>
      <xdr:colOff>101600</xdr:colOff>
      <xdr:row>59</xdr:row>
      <xdr:rowOff>10089</xdr:rowOff>
    </xdr:to>
    <xdr:sp macro="" textlink="">
      <xdr:nvSpPr>
        <xdr:cNvPr id="822" name="楕円 821"/>
        <xdr:cNvSpPr/>
      </xdr:nvSpPr>
      <xdr:spPr>
        <a:xfrm>
          <a:off x="203835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1216</xdr:rowOff>
    </xdr:from>
    <xdr:ext cx="378565" cy="259045"/>
    <xdr:sp macro="" textlink="">
      <xdr:nvSpPr>
        <xdr:cNvPr id="823" name="テキスト ボックス 822"/>
        <xdr:cNvSpPr txBox="1"/>
      </xdr:nvSpPr>
      <xdr:spPr>
        <a:xfrm>
          <a:off x="20245017" y="1011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79939</xdr:rowOff>
    </xdr:from>
    <xdr:to>
      <xdr:col>102</xdr:col>
      <xdr:colOff>165100</xdr:colOff>
      <xdr:row>59</xdr:row>
      <xdr:rowOff>10089</xdr:rowOff>
    </xdr:to>
    <xdr:sp macro="" textlink="">
      <xdr:nvSpPr>
        <xdr:cNvPr id="824" name="楕円 823"/>
        <xdr:cNvSpPr/>
      </xdr:nvSpPr>
      <xdr:spPr>
        <a:xfrm>
          <a:off x="194945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1216</xdr:rowOff>
    </xdr:from>
    <xdr:ext cx="378565" cy="259045"/>
    <xdr:sp macro="" textlink="">
      <xdr:nvSpPr>
        <xdr:cNvPr id="825" name="テキスト ボックス 824"/>
        <xdr:cNvSpPr txBox="1"/>
      </xdr:nvSpPr>
      <xdr:spPr>
        <a:xfrm>
          <a:off x="19356017" y="1011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80030</xdr:rowOff>
    </xdr:from>
    <xdr:to>
      <xdr:col>98</xdr:col>
      <xdr:colOff>38100</xdr:colOff>
      <xdr:row>59</xdr:row>
      <xdr:rowOff>10180</xdr:rowOff>
    </xdr:to>
    <xdr:sp macro="" textlink="">
      <xdr:nvSpPr>
        <xdr:cNvPr id="826" name="楕円 825"/>
        <xdr:cNvSpPr/>
      </xdr:nvSpPr>
      <xdr:spPr>
        <a:xfrm>
          <a:off x="18605500" y="100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1307</xdr:rowOff>
    </xdr:from>
    <xdr:ext cx="378565" cy="259045"/>
    <xdr:sp macro="" textlink="">
      <xdr:nvSpPr>
        <xdr:cNvPr id="827" name="テキスト ボックス 826"/>
        <xdr:cNvSpPr txBox="1"/>
      </xdr:nvSpPr>
      <xdr:spPr>
        <a:xfrm>
          <a:off x="18467017" y="10116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96200</xdr:rowOff>
    </xdr:from>
    <xdr:to>
      <xdr:col>116</xdr:col>
      <xdr:colOff>63500</xdr:colOff>
      <xdr:row>71</xdr:row>
      <xdr:rowOff>133495</xdr:rowOff>
    </xdr:to>
    <xdr:cxnSp macro="">
      <xdr:nvCxnSpPr>
        <xdr:cNvPr id="859" name="直線コネクタ 858"/>
        <xdr:cNvCxnSpPr/>
      </xdr:nvCxnSpPr>
      <xdr:spPr>
        <a:xfrm flipV="1">
          <a:off x="21323300" y="12269150"/>
          <a:ext cx="838200" cy="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60114</xdr:rowOff>
    </xdr:from>
    <xdr:to>
      <xdr:col>111</xdr:col>
      <xdr:colOff>177800</xdr:colOff>
      <xdr:row>71</xdr:row>
      <xdr:rowOff>133495</xdr:rowOff>
    </xdr:to>
    <xdr:cxnSp macro="">
      <xdr:nvCxnSpPr>
        <xdr:cNvPr id="862" name="直線コネクタ 861"/>
        <xdr:cNvCxnSpPr/>
      </xdr:nvCxnSpPr>
      <xdr:spPr>
        <a:xfrm>
          <a:off x="20434300" y="12233064"/>
          <a:ext cx="8890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60114</xdr:rowOff>
    </xdr:from>
    <xdr:to>
      <xdr:col>107</xdr:col>
      <xdr:colOff>50800</xdr:colOff>
      <xdr:row>72</xdr:row>
      <xdr:rowOff>42643</xdr:rowOff>
    </xdr:to>
    <xdr:cxnSp macro="">
      <xdr:nvCxnSpPr>
        <xdr:cNvPr id="865" name="直線コネクタ 864"/>
        <xdr:cNvCxnSpPr/>
      </xdr:nvCxnSpPr>
      <xdr:spPr>
        <a:xfrm flipV="1">
          <a:off x="19545300" y="12233064"/>
          <a:ext cx="889000" cy="15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42643</xdr:rowOff>
    </xdr:from>
    <xdr:to>
      <xdr:col>102</xdr:col>
      <xdr:colOff>114300</xdr:colOff>
      <xdr:row>73</xdr:row>
      <xdr:rowOff>71708</xdr:rowOff>
    </xdr:to>
    <xdr:cxnSp macro="">
      <xdr:nvCxnSpPr>
        <xdr:cNvPr id="868" name="直線コネクタ 867"/>
        <xdr:cNvCxnSpPr/>
      </xdr:nvCxnSpPr>
      <xdr:spPr>
        <a:xfrm flipV="1">
          <a:off x="18656300" y="12387043"/>
          <a:ext cx="889000" cy="20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45400</xdr:rowOff>
    </xdr:from>
    <xdr:to>
      <xdr:col>116</xdr:col>
      <xdr:colOff>114300</xdr:colOff>
      <xdr:row>71</xdr:row>
      <xdr:rowOff>147000</xdr:rowOff>
    </xdr:to>
    <xdr:sp macro="" textlink="">
      <xdr:nvSpPr>
        <xdr:cNvPr id="878" name="楕円 877"/>
        <xdr:cNvSpPr/>
      </xdr:nvSpPr>
      <xdr:spPr>
        <a:xfrm>
          <a:off x="22110700" y="122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68277</xdr:rowOff>
    </xdr:from>
    <xdr:ext cx="534377" cy="259045"/>
    <xdr:sp macro="" textlink="">
      <xdr:nvSpPr>
        <xdr:cNvPr id="879" name="繰出金該当値テキスト"/>
        <xdr:cNvSpPr txBox="1"/>
      </xdr:nvSpPr>
      <xdr:spPr>
        <a:xfrm>
          <a:off x="22212300" y="1206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82695</xdr:rowOff>
    </xdr:from>
    <xdr:to>
      <xdr:col>112</xdr:col>
      <xdr:colOff>38100</xdr:colOff>
      <xdr:row>72</xdr:row>
      <xdr:rowOff>12845</xdr:rowOff>
    </xdr:to>
    <xdr:sp macro="" textlink="">
      <xdr:nvSpPr>
        <xdr:cNvPr id="880" name="楕円 879"/>
        <xdr:cNvSpPr/>
      </xdr:nvSpPr>
      <xdr:spPr>
        <a:xfrm>
          <a:off x="21272500" y="122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29372</xdr:rowOff>
    </xdr:from>
    <xdr:ext cx="534377" cy="259045"/>
    <xdr:sp macro="" textlink="">
      <xdr:nvSpPr>
        <xdr:cNvPr id="881" name="テキスト ボックス 880"/>
        <xdr:cNvSpPr txBox="1"/>
      </xdr:nvSpPr>
      <xdr:spPr>
        <a:xfrm>
          <a:off x="21056111" y="120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9314</xdr:rowOff>
    </xdr:from>
    <xdr:to>
      <xdr:col>107</xdr:col>
      <xdr:colOff>101600</xdr:colOff>
      <xdr:row>71</xdr:row>
      <xdr:rowOff>110914</xdr:rowOff>
    </xdr:to>
    <xdr:sp macro="" textlink="">
      <xdr:nvSpPr>
        <xdr:cNvPr id="882" name="楕円 881"/>
        <xdr:cNvSpPr/>
      </xdr:nvSpPr>
      <xdr:spPr>
        <a:xfrm>
          <a:off x="20383500" y="121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127441</xdr:rowOff>
    </xdr:from>
    <xdr:ext cx="534377" cy="259045"/>
    <xdr:sp macro="" textlink="">
      <xdr:nvSpPr>
        <xdr:cNvPr id="883" name="テキスト ボックス 882"/>
        <xdr:cNvSpPr txBox="1"/>
      </xdr:nvSpPr>
      <xdr:spPr>
        <a:xfrm>
          <a:off x="20167111" y="119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163293</xdr:rowOff>
    </xdr:from>
    <xdr:to>
      <xdr:col>102</xdr:col>
      <xdr:colOff>165100</xdr:colOff>
      <xdr:row>72</xdr:row>
      <xdr:rowOff>93443</xdr:rowOff>
    </xdr:to>
    <xdr:sp macro="" textlink="">
      <xdr:nvSpPr>
        <xdr:cNvPr id="884" name="楕円 883"/>
        <xdr:cNvSpPr/>
      </xdr:nvSpPr>
      <xdr:spPr>
        <a:xfrm>
          <a:off x="19494500" y="1233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109970</xdr:rowOff>
    </xdr:from>
    <xdr:ext cx="534377" cy="259045"/>
    <xdr:sp macro="" textlink="">
      <xdr:nvSpPr>
        <xdr:cNvPr id="885" name="テキスト ボックス 884"/>
        <xdr:cNvSpPr txBox="1"/>
      </xdr:nvSpPr>
      <xdr:spPr>
        <a:xfrm>
          <a:off x="19278111" y="1211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20908</xdr:rowOff>
    </xdr:from>
    <xdr:to>
      <xdr:col>98</xdr:col>
      <xdr:colOff>38100</xdr:colOff>
      <xdr:row>73</xdr:row>
      <xdr:rowOff>122508</xdr:rowOff>
    </xdr:to>
    <xdr:sp macro="" textlink="">
      <xdr:nvSpPr>
        <xdr:cNvPr id="886" name="楕円 885"/>
        <xdr:cNvSpPr/>
      </xdr:nvSpPr>
      <xdr:spPr>
        <a:xfrm>
          <a:off x="18605500" y="125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139035</xdr:rowOff>
    </xdr:from>
    <xdr:ext cx="534377" cy="259045"/>
    <xdr:sp macro="" textlink="">
      <xdr:nvSpPr>
        <xdr:cNvPr id="887" name="テキスト ボックス 886"/>
        <xdr:cNvSpPr txBox="1"/>
      </xdr:nvSpPr>
      <xdr:spPr>
        <a:xfrm>
          <a:off x="18389111" y="123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1,625,277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625,623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円の大幅な増となった。これは、ふるさと寄附金関連事業費の増により決算額が大きく増加したためである。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主な構成項目では、人件費が、合併時の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退職者不補充により減少傾向が続いてきたが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退職者不補充に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職員構成の高齢化に伴う新規採用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年金支給開始年齢引き上げに伴う再任用雇用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事務量の増大に伴う任期付職員の採用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、上昇傾向に転じている。物件費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、ふるさと寄附金事業の事務経費や返礼品等の費用の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はるかに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水準となっている。扶助費は、町内に立地する県立支援学校利用者の転入増や定住促進対策による転入増等に伴い増加しており、今後も増加傾向の継続が見込まれる。普通建設事業費は、合併特例債を活用した事業の推進により増加傾向が続いてい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公営住宅の建替事業や定住促進対策事業の推進による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公営住宅建設事業等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の終了に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伴い、減少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今後は、特定財源の確保に努めた上で事業を実施していく。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公債費は、合併特例債を活用した事業の推進等により償還額の増加傾向が継続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合併特例債については、償還財源として交付税措置対象外相当額を減債基金から繰入を行っている。積立金は、ふるさと寄附金の増収に伴う積立金の増加により、平均より大幅に高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繰出金は、平均より高い水準で推移しているが、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国民健康保険事業の広域化に伴う赤字解消支援としての繰出、下水道事業における建設費繰出等について増加が見込まれる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国民健康保険税、下水道料金の適正化を検討し、抑制を図る必要がある。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25,548
25,402
51.92
43,977,191
41,522,574
2,357,967
7,290,452
16,875,471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116078</xdr:rowOff>
    </xdr:from>
    <xdr:to>
      <xdr:col>24</xdr:col>
      <xdr:colOff>63500</xdr:colOff>
      <xdr:row>32</xdr:row>
      <xdr:rowOff>165227</xdr:rowOff>
    </xdr:to>
    <xdr:cxnSp macro="">
      <xdr:nvCxnSpPr>
        <xdr:cNvPr id="61" name="直線コネクタ 60"/>
        <xdr:cNvCxnSpPr/>
      </xdr:nvCxnSpPr>
      <xdr:spPr>
        <a:xfrm flipV="1">
          <a:off x="3797300" y="5602478"/>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122936</xdr:rowOff>
    </xdr:from>
    <xdr:to>
      <xdr:col>19</xdr:col>
      <xdr:colOff>177800</xdr:colOff>
      <xdr:row>32</xdr:row>
      <xdr:rowOff>165227</xdr:rowOff>
    </xdr:to>
    <xdr:cxnSp macro="">
      <xdr:nvCxnSpPr>
        <xdr:cNvPr id="64" name="直線コネクタ 63"/>
        <xdr:cNvCxnSpPr/>
      </xdr:nvCxnSpPr>
      <xdr:spPr>
        <a:xfrm>
          <a:off x="2908300" y="5094986"/>
          <a:ext cx="889000" cy="55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122936</xdr:rowOff>
    </xdr:from>
    <xdr:to>
      <xdr:col>15</xdr:col>
      <xdr:colOff>50800</xdr:colOff>
      <xdr:row>32</xdr:row>
      <xdr:rowOff>24257</xdr:rowOff>
    </xdr:to>
    <xdr:cxnSp macro="">
      <xdr:nvCxnSpPr>
        <xdr:cNvPr id="67" name="直線コネクタ 66"/>
        <xdr:cNvCxnSpPr/>
      </xdr:nvCxnSpPr>
      <xdr:spPr>
        <a:xfrm flipV="1">
          <a:off x="2019300" y="5094986"/>
          <a:ext cx="889000" cy="4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24257</xdr:rowOff>
    </xdr:from>
    <xdr:to>
      <xdr:col>10</xdr:col>
      <xdr:colOff>114300</xdr:colOff>
      <xdr:row>32</xdr:row>
      <xdr:rowOff>160655</xdr:rowOff>
    </xdr:to>
    <xdr:cxnSp macro="">
      <xdr:nvCxnSpPr>
        <xdr:cNvPr id="70" name="直線コネクタ 69"/>
        <xdr:cNvCxnSpPr/>
      </xdr:nvCxnSpPr>
      <xdr:spPr>
        <a:xfrm flipV="1">
          <a:off x="1130300" y="5510657"/>
          <a:ext cx="889000" cy="1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65278</xdr:rowOff>
    </xdr:from>
    <xdr:to>
      <xdr:col>24</xdr:col>
      <xdr:colOff>114300</xdr:colOff>
      <xdr:row>32</xdr:row>
      <xdr:rowOff>166878</xdr:rowOff>
    </xdr:to>
    <xdr:sp macro="" textlink="">
      <xdr:nvSpPr>
        <xdr:cNvPr id="80" name="楕円 79"/>
        <xdr:cNvSpPr/>
      </xdr:nvSpPr>
      <xdr:spPr>
        <a:xfrm>
          <a:off x="4584700" y="55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88155</xdr:rowOff>
    </xdr:from>
    <xdr:ext cx="469744" cy="259045"/>
    <xdr:sp macro="" textlink="">
      <xdr:nvSpPr>
        <xdr:cNvPr id="81" name="議会費該当値テキスト"/>
        <xdr:cNvSpPr txBox="1"/>
      </xdr:nvSpPr>
      <xdr:spPr>
        <a:xfrm>
          <a:off x="4686300" y="54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114427</xdr:rowOff>
    </xdr:from>
    <xdr:to>
      <xdr:col>20</xdr:col>
      <xdr:colOff>38100</xdr:colOff>
      <xdr:row>33</xdr:row>
      <xdr:rowOff>44577</xdr:rowOff>
    </xdr:to>
    <xdr:sp macro="" textlink="">
      <xdr:nvSpPr>
        <xdr:cNvPr id="82" name="楕円 81"/>
        <xdr:cNvSpPr/>
      </xdr:nvSpPr>
      <xdr:spPr>
        <a:xfrm>
          <a:off x="3746500" y="56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61104</xdr:rowOff>
    </xdr:from>
    <xdr:ext cx="469744" cy="259045"/>
    <xdr:sp macro="" textlink="">
      <xdr:nvSpPr>
        <xdr:cNvPr id="83" name="テキスト ボックス 82"/>
        <xdr:cNvSpPr txBox="1"/>
      </xdr:nvSpPr>
      <xdr:spPr>
        <a:xfrm>
          <a:off x="3562428" y="53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72136</xdr:rowOff>
    </xdr:from>
    <xdr:to>
      <xdr:col>15</xdr:col>
      <xdr:colOff>101600</xdr:colOff>
      <xdr:row>30</xdr:row>
      <xdr:rowOff>2286</xdr:rowOff>
    </xdr:to>
    <xdr:sp macro="" textlink="">
      <xdr:nvSpPr>
        <xdr:cNvPr id="84" name="楕円 83"/>
        <xdr:cNvSpPr/>
      </xdr:nvSpPr>
      <xdr:spPr>
        <a:xfrm>
          <a:off x="2857500" y="504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18813</xdr:rowOff>
    </xdr:from>
    <xdr:ext cx="469744" cy="259045"/>
    <xdr:sp macro="" textlink="">
      <xdr:nvSpPr>
        <xdr:cNvPr id="85" name="テキスト ボックス 84"/>
        <xdr:cNvSpPr txBox="1"/>
      </xdr:nvSpPr>
      <xdr:spPr>
        <a:xfrm>
          <a:off x="2673428" y="481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144907</xdr:rowOff>
    </xdr:from>
    <xdr:to>
      <xdr:col>10</xdr:col>
      <xdr:colOff>165100</xdr:colOff>
      <xdr:row>32</xdr:row>
      <xdr:rowOff>75057</xdr:rowOff>
    </xdr:to>
    <xdr:sp macro="" textlink="">
      <xdr:nvSpPr>
        <xdr:cNvPr id="86" name="楕円 85"/>
        <xdr:cNvSpPr/>
      </xdr:nvSpPr>
      <xdr:spPr>
        <a:xfrm>
          <a:off x="1968500" y="5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91584</xdr:rowOff>
    </xdr:from>
    <xdr:ext cx="469744" cy="259045"/>
    <xdr:sp macro="" textlink="">
      <xdr:nvSpPr>
        <xdr:cNvPr id="87" name="テキスト ボックス 86"/>
        <xdr:cNvSpPr txBox="1"/>
      </xdr:nvSpPr>
      <xdr:spPr>
        <a:xfrm>
          <a:off x="1784428" y="523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109855</xdr:rowOff>
    </xdr:from>
    <xdr:to>
      <xdr:col>6</xdr:col>
      <xdr:colOff>38100</xdr:colOff>
      <xdr:row>33</xdr:row>
      <xdr:rowOff>40005</xdr:rowOff>
    </xdr:to>
    <xdr:sp macro="" textlink="">
      <xdr:nvSpPr>
        <xdr:cNvPr id="88" name="楕円 87"/>
        <xdr:cNvSpPr/>
      </xdr:nvSpPr>
      <xdr:spPr>
        <a:xfrm>
          <a:off x="1079500" y="55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56532</xdr:rowOff>
    </xdr:from>
    <xdr:ext cx="469744" cy="259045"/>
    <xdr:sp macro="" textlink="">
      <xdr:nvSpPr>
        <xdr:cNvPr id="89" name="テキスト ボックス 88"/>
        <xdr:cNvSpPr txBox="1"/>
      </xdr:nvSpPr>
      <xdr:spPr>
        <a:xfrm>
          <a:off x="895428" y="53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125085</xdr:rowOff>
    </xdr:from>
    <xdr:to>
      <xdr:col>24</xdr:col>
      <xdr:colOff>63500</xdr:colOff>
      <xdr:row>55</xdr:row>
      <xdr:rowOff>111328</xdr:rowOff>
    </xdr:to>
    <xdr:cxnSp macro="">
      <xdr:nvCxnSpPr>
        <xdr:cNvPr id="118" name="直線コネクタ 117"/>
        <xdr:cNvCxnSpPr/>
      </xdr:nvCxnSpPr>
      <xdr:spPr>
        <a:xfrm flipV="1">
          <a:off x="3797300" y="8697585"/>
          <a:ext cx="838200" cy="84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111328</xdr:rowOff>
    </xdr:from>
    <xdr:to>
      <xdr:col>19</xdr:col>
      <xdr:colOff>177800</xdr:colOff>
      <xdr:row>57</xdr:row>
      <xdr:rowOff>129113</xdr:rowOff>
    </xdr:to>
    <xdr:cxnSp macro="">
      <xdr:nvCxnSpPr>
        <xdr:cNvPr id="121" name="直線コネクタ 120"/>
        <xdr:cNvCxnSpPr/>
      </xdr:nvCxnSpPr>
      <xdr:spPr>
        <a:xfrm flipV="1">
          <a:off x="2908300" y="9541078"/>
          <a:ext cx="889000" cy="36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129113</xdr:rowOff>
    </xdr:from>
    <xdr:to>
      <xdr:col>15</xdr:col>
      <xdr:colOff>50800</xdr:colOff>
      <xdr:row>57</xdr:row>
      <xdr:rowOff>137384</xdr:rowOff>
    </xdr:to>
    <xdr:cxnSp macro="">
      <xdr:nvCxnSpPr>
        <xdr:cNvPr id="124" name="直線コネクタ 123"/>
        <xdr:cNvCxnSpPr/>
      </xdr:nvCxnSpPr>
      <xdr:spPr>
        <a:xfrm flipV="1">
          <a:off x="2019300" y="9901763"/>
          <a:ext cx="8890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137384</xdr:rowOff>
    </xdr:from>
    <xdr:to>
      <xdr:col>10</xdr:col>
      <xdr:colOff>114300</xdr:colOff>
      <xdr:row>58</xdr:row>
      <xdr:rowOff>124436</xdr:rowOff>
    </xdr:to>
    <xdr:cxnSp macro="">
      <xdr:nvCxnSpPr>
        <xdr:cNvPr id="127" name="直線コネクタ 126"/>
        <xdr:cNvCxnSpPr/>
      </xdr:nvCxnSpPr>
      <xdr:spPr>
        <a:xfrm flipV="1">
          <a:off x="1130300" y="9910034"/>
          <a:ext cx="889000" cy="15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74285</xdr:rowOff>
    </xdr:from>
    <xdr:to>
      <xdr:col>24</xdr:col>
      <xdr:colOff>114300</xdr:colOff>
      <xdr:row>51</xdr:row>
      <xdr:rowOff>4435</xdr:rowOff>
    </xdr:to>
    <xdr:sp macro="" textlink="">
      <xdr:nvSpPr>
        <xdr:cNvPr id="137" name="楕円 136"/>
        <xdr:cNvSpPr/>
      </xdr:nvSpPr>
      <xdr:spPr>
        <a:xfrm>
          <a:off x="4584700" y="86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27312</xdr:rowOff>
    </xdr:from>
    <xdr:ext cx="690189" cy="259045"/>
    <xdr:sp macro="" textlink="">
      <xdr:nvSpPr>
        <xdr:cNvPr id="138" name="総務費該当値テキスト"/>
        <xdr:cNvSpPr txBox="1"/>
      </xdr:nvSpPr>
      <xdr:spPr>
        <a:xfrm>
          <a:off x="4686300" y="8599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60528</xdr:rowOff>
    </xdr:from>
    <xdr:to>
      <xdr:col>20</xdr:col>
      <xdr:colOff>38100</xdr:colOff>
      <xdr:row>55</xdr:row>
      <xdr:rowOff>162128</xdr:rowOff>
    </xdr:to>
    <xdr:sp macro="" textlink="">
      <xdr:nvSpPr>
        <xdr:cNvPr id="139" name="楕円 138"/>
        <xdr:cNvSpPr/>
      </xdr:nvSpPr>
      <xdr:spPr>
        <a:xfrm>
          <a:off x="3746500" y="94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7205</xdr:rowOff>
    </xdr:from>
    <xdr:ext cx="599010" cy="259045"/>
    <xdr:sp macro="" textlink="">
      <xdr:nvSpPr>
        <xdr:cNvPr id="140" name="テキスト ボックス 139"/>
        <xdr:cNvSpPr txBox="1"/>
      </xdr:nvSpPr>
      <xdr:spPr>
        <a:xfrm>
          <a:off x="3497795" y="926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78313</xdr:rowOff>
    </xdr:from>
    <xdr:to>
      <xdr:col>15</xdr:col>
      <xdr:colOff>101600</xdr:colOff>
      <xdr:row>58</xdr:row>
      <xdr:rowOff>8463</xdr:rowOff>
    </xdr:to>
    <xdr:sp macro="" textlink="">
      <xdr:nvSpPr>
        <xdr:cNvPr id="141" name="楕円 140"/>
        <xdr:cNvSpPr/>
      </xdr:nvSpPr>
      <xdr:spPr>
        <a:xfrm>
          <a:off x="2857500" y="98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24990</xdr:rowOff>
    </xdr:from>
    <xdr:ext cx="599010" cy="259045"/>
    <xdr:sp macro="" textlink="">
      <xdr:nvSpPr>
        <xdr:cNvPr id="142" name="テキスト ボックス 141"/>
        <xdr:cNvSpPr txBox="1"/>
      </xdr:nvSpPr>
      <xdr:spPr>
        <a:xfrm>
          <a:off x="2608795" y="962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86584</xdr:rowOff>
    </xdr:from>
    <xdr:to>
      <xdr:col>10</xdr:col>
      <xdr:colOff>165100</xdr:colOff>
      <xdr:row>58</xdr:row>
      <xdr:rowOff>16734</xdr:rowOff>
    </xdr:to>
    <xdr:sp macro="" textlink="">
      <xdr:nvSpPr>
        <xdr:cNvPr id="143" name="楕円 142"/>
        <xdr:cNvSpPr/>
      </xdr:nvSpPr>
      <xdr:spPr>
        <a:xfrm>
          <a:off x="1968500" y="98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33261</xdr:rowOff>
    </xdr:from>
    <xdr:ext cx="599010" cy="259045"/>
    <xdr:sp macro="" textlink="">
      <xdr:nvSpPr>
        <xdr:cNvPr id="144" name="テキスト ボックス 143"/>
        <xdr:cNvSpPr txBox="1"/>
      </xdr:nvSpPr>
      <xdr:spPr>
        <a:xfrm>
          <a:off x="1719795" y="96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73636</xdr:rowOff>
    </xdr:from>
    <xdr:to>
      <xdr:col>6</xdr:col>
      <xdr:colOff>38100</xdr:colOff>
      <xdr:row>59</xdr:row>
      <xdr:rowOff>3786</xdr:rowOff>
    </xdr:to>
    <xdr:sp macro="" textlink="">
      <xdr:nvSpPr>
        <xdr:cNvPr id="145" name="楕円 144"/>
        <xdr:cNvSpPr/>
      </xdr:nvSpPr>
      <xdr:spPr>
        <a:xfrm>
          <a:off x="1079500" y="100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20313</xdr:rowOff>
    </xdr:from>
    <xdr:ext cx="534377" cy="259045"/>
    <xdr:sp macro="" textlink="">
      <xdr:nvSpPr>
        <xdr:cNvPr id="146" name="テキスト ボックス 145"/>
        <xdr:cNvSpPr txBox="1"/>
      </xdr:nvSpPr>
      <xdr:spPr>
        <a:xfrm>
          <a:off x="863111" y="979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52984</xdr:rowOff>
    </xdr:from>
    <xdr:to>
      <xdr:col>24</xdr:col>
      <xdr:colOff>63500</xdr:colOff>
      <xdr:row>75</xdr:row>
      <xdr:rowOff>112780</xdr:rowOff>
    </xdr:to>
    <xdr:cxnSp macro="">
      <xdr:nvCxnSpPr>
        <xdr:cNvPr id="178" name="直線コネクタ 177"/>
        <xdr:cNvCxnSpPr/>
      </xdr:nvCxnSpPr>
      <xdr:spPr>
        <a:xfrm flipV="1">
          <a:off x="3797300" y="12740284"/>
          <a:ext cx="838200" cy="23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112780</xdr:rowOff>
    </xdr:from>
    <xdr:to>
      <xdr:col>19</xdr:col>
      <xdr:colOff>177800</xdr:colOff>
      <xdr:row>75</xdr:row>
      <xdr:rowOff>163595</xdr:rowOff>
    </xdr:to>
    <xdr:cxnSp macro="">
      <xdr:nvCxnSpPr>
        <xdr:cNvPr id="181" name="直線コネクタ 180"/>
        <xdr:cNvCxnSpPr/>
      </xdr:nvCxnSpPr>
      <xdr:spPr>
        <a:xfrm flipV="1">
          <a:off x="2908300" y="12971530"/>
          <a:ext cx="8890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163595</xdr:rowOff>
    </xdr:from>
    <xdr:to>
      <xdr:col>15</xdr:col>
      <xdr:colOff>50800</xdr:colOff>
      <xdr:row>76</xdr:row>
      <xdr:rowOff>133539</xdr:rowOff>
    </xdr:to>
    <xdr:cxnSp macro="">
      <xdr:nvCxnSpPr>
        <xdr:cNvPr id="184" name="直線コネクタ 183"/>
        <xdr:cNvCxnSpPr/>
      </xdr:nvCxnSpPr>
      <xdr:spPr>
        <a:xfrm flipV="1">
          <a:off x="2019300" y="13022345"/>
          <a:ext cx="889000" cy="14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133539</xdr:rowOff>
    </xdr:from>
    <xdr:to>
      <xdr:col>10</xdr:col>
      <xdr:colOff>114300</xdr:colOff>
      <xdr:row>77</xdr:row>
      <xdr:rowOff>4783</xdr:rowOff>
    </xdr:to>
    <xdr:cxnSp macro="">
      <xdr:nvCxnSpPr>
        <xdr:cNvPr id="187" name="直線コネクタ 186"/>
        <xdr:cNvCxnSpPr/>
      </xdr:nvCxnSpPr>
      <xdr:spPr>
        <a:xfrm flipV="1">
          <a:off x="1130300" y="13163739"/>
          <a:ext cx="889000" cy="4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2184</xdr:rowOff>
    </xdr:from>
    <xdr:to>
      <xdr:col>24</xdr:col>
      <xdr:colOff>114300</xdr:colOff>
      <xdr:row>74</xdr:row>
      <xdr:rowOff>103784</xdr:rowOff>
    </xdr:to>
    <xdr:sp macro="" textlink="">
      <xdr:nvSpPr>
        <xdr:cNvPr id="197" name="楕円 196"/>
        <xdr:cNvSpPr/>
      </xdr:nvSpPr>
      <xdr:spPr>
        <a:xfrm>
          <a:off x="4584700" y="126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25061</xdr:rowOff>
    </xdr:from>
    <xdr:ext cx="599010" cy="259045"/>
    <xdr:sp macro="" textlink="">
      <xdr:nvSpPr>
        <xdr:cNvPr id="198" name="民生費該当値テキスト"/>
        <xdr:cNvSpPr txBox="1"/>
      </xdr:nvSpPr>
      <xdr:spPr>
        <a:xfrm>
          <a:off x="4686300" y="125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61980</xdr:rowOff>
    </xdr:from>
    <xdr:to>
      <xdr:col>20</xdr:col>
      <xdr:colOff>38100</xdr:colOff>
      <xdr:row>75</xdr:row>
      <xdr:rowOff>163581</xdr:rowOff>
    </xdr:to>
    <xdr:sp macro="" textlink="">
      <xdr:nvSpPr>
        <xdr:cNvPr id="199" name="楕円 198"/>
        <xdr:cNvSpPr/>
      </xdr:nvSpPr>
      <xdr:spPr>
        <a:xfrm>
          <a:off x="3746500" y="129207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8657</xdr:rowOff>
    </xdr:from>
    <xdr:ext cx="599010" cy="259045"/>
    <xdr:sp macro="" textlink="">
      <xdr:nvSpPr>
        <xdr:cNvPr id="200" name="テキスト ボックス 199"/>
        <xdr:cNvSpPr txBox="1"/>
      </xdr:nvSpPr>
      <xdr:spPr>
        <a:xfrm>
          <a:off x="3497795" y="1269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112794</xdr:rowOff>
    </xdr:from>
    <xdr:to>
      <xdr:col>15</xdr:col>
      <xdr:colOff>101600</xdr:colOff>
      <xdr:row>76</xdr:row>
      <xdr:rowOff>42943</xdr:rowOff>
    </xdr:to>
    <xdr:sp macro="" textlink="">
      <xdr:nvSpPr>
        <xdr:cNvPr id="201" name="楕円 200"/>
        <xdr:cNvSpPr/>
      </xdr:nvSpPr>
      <xdr:spPr>
        <a:xfrm>
          <a:off x="2857500" y="129715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59471</xdr:rowOff>
    </xdr:from>
    <xdr:ext cx="599010" cy="259045"/>
    <xdr:sp macro="" textlink="">
      <xdr:nvSpPr>
        <xdr:cNvPr id="202" name="テキスト ボックス 201"/>
        <xdr:cNvSpPr txBox="1"/>
      </xdr:nvSpPr>
      <xdr:spPr>
        <a:xfrm>
          <a:off x="2608795" y="1274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82739</xdr:rowOff>
    </xdr:from>
    <xdr:to>
      <xdr:col>10</xdr:col>
      <xdr:colOff>165100</xdr:colOff>
      <xdr:row>77</xdr:row>
      <xdr:rowOff>12889</xdr:rowOff>
    </xdr:to>
    <xdr:sp macro="" textlink="">
      <xdr:nvSpPr>
        <xdr:cNvPr id="203" name="楕円 202"/>
        <xdr:cNvSpPr/>
      </xdr:nvSpPr>
      <xdr:spPr>
        <a:xfrm>
          <a:off x="1968500" y="1311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29415</xdr:rowOff>
    </xdr:from>
    <xdr:ext cx="599010" cy="259045"/>
    <xdr:sp macro="" textlink="">
      <xdr:nvSpPr>
        <xdr:cNvPr id="204" name="テキスト ボックス 203"/>
        <xdr:cNvSpPr txBox="1"/>
      </xdr:nvSpPr>
      <xdr:spPr>
        <a:xfrm>
          <a:off x="1719795" y="1288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125433</xdr:rowOff>
    </xdr:from>
    <xdr:to>
      <xdr:col>6</xdr:col>
      <xdr:colOff>38100</xdr:colOff>
      <xdr:row>77</xdr:row>
      <xdr:rowOff>55583</xdr:rowOff>
    </xdr:to>
    <xdr:sp macro="" textlink="">
      <xdr:nvSpPr>
        <xdr:cNvPr id="205" name="楕円 204"/>
        <xdr:cNvSpPr/>
      </xdr:nvSpPr>
      <xdr:spPr>
        <a:xfrm>
          <a:off x="1079500" y="131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72110</xdr:rowOff>
    </xdr:from>
    <xdr:ext cx="599010" cy="259045"/>
    <xdr:sp macro="" textlink="">
      <xdr:nvSpPr>
        <xdr:cNvPr id="206" name="テキスト ボックス 205"/>
        <xdr:cNvSpPr txBox="1"/>
      </xdr:nvSpPr>
      <xdr:spPr>
        <a:xfrm>
          <a:off x="830795" y="1293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54155</xdr:rowOff>
    </xdr:from>
    <xdr:to>
      <xdr:col>24</xdr:col>
      <xdr:colOff>63500</xdr:colOff>
      <xdr:row>97</xdr:row>
      <xdr:rowOff>85130</xdr:rowOff>
    </xdr:to>
    <xdr:cxnSp macro="">
      <xdr:nvCxnSpPr>
        <xdr:cNvPr id="238" name="直線コネクタ 237"/>
        <xdr:cNvCxnSpPr/>
      </xdr:nvCxnSpPr>
      <xdr:spPr>
        <a:xfrm>
          <a:off x="3797300" y="16684805"/>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50203</xdr:rowOff>
    </xdr:from>
    <xdr:to>
      <xdr:col>19</xdr:col>
      <xdr:colOff>177800</xdr:colOff>
      <xdr:row>97</xdr:row>
      <xdr:rowOff>54155</xdr:rowOff>
    </xdr:to>
    <xdr:cxnSp macro="">
      <xdr:nvCxnSpPr>
        <xdr:cNvPr id="241" name="直線コネクタ 240"/>
        <xdr:cNvCxnSpPr/>
      </xdr:nvCxnSpPr>
      <xdr:spPr>
        <a:xfrm>
          <a:off x="2908300" y="16680853"/>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50203</xdr:rowOff>
    </xdr:from>
    <xdr:to>
      <xdr:col>15</xdr:col>
      <xdr:colOff>50800</xdr:colOff>
      <xdr:row>97</xdr:row>
      <xdr:rowOff>72099</xdr:rowOff>
    </xdr:to>
    <xdr:cxnSp macro="">
      <xdr:nvCxnSpPr>
        <xdr:cNvPr id="244" name="直線コネクタ 243"/>
        <xdr:cNvCxnSpPr/>
      </xdr:nvCxnSpPr>
      <xdr:spPr>
        <a:xfrm flipV="1">
          <a:off x="2019300" y="16680853"/>
          <a:ext cx="8890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72099</xdr:rowOff>
    </xdr:from>
    <xdr:to>
      <xdr:col>10</xdr:col>
      <xdr:colOff>114300</xdr:colOff>
      <xdr:row>97</xdr:row>
      <xdr:rowOff>73651</xdr:rowOff>
    </xdr:to>
    <xdr:cxnSp macro="">
      <xdr:nvCxnSpPr>
        <xdr:cNvPr id="247" name="直線コネクタ 246"/>
        <xdr:cNvCxnSpPr/>
      </xdr:nvCxnSpPr>
      <xdr:spPr>
        <a:xfrm flipV="1">
          <a:off x="1130300" y="16702749"/>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34330</xdr:rowOff>
    </xdr:from>
    <xdr:to>
      <xdr:col>24</xdr:col>
      <xdr:colOff>114300</xdr:colOff>
      <xdr:row>97</xdr:row>
      <xdr:rowOff>135930</xdr:rowOff>
    </xdr:to>
    <xdr:sp macro="" textlink="">
      <xdr:nvSpPr>
        <xdr:cNvPr id="257" name="楕円 256"/>
        <xdr:cNvSpPr/>
      </xdr:nvSpPr>
      <xdr:spPr>
        <a:xfrm>
          <a:off x="4584700" y="166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57207</xdr:rowOff>
    </xdr:from>
    <xdr:ext cx="534377" cy="259045"/>
    <xdr:sp macro="" textlink="">
      <xdr:nvSpPr>
        <xdr:cNvPr id="258" name="衛生費該当値テキスト"/>
        <xdr:cNvSpPr txBox="1"/>
      </xdr:nvSpPr>
      <xdr:spPr>
        <a:xfrm>
          <a:off x="4686300" y="165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3355</xdr:rowOff>
    </xdr:from>
    <xdr:to>
      <xdr:col>20</xdr:col>
      <xdr:colOff>38100</xdr:colOff>
      <xdr:row>97</xdr:row>
      <xdr:rowOff>104955</xdr:rowOff>
    </xdr:to>
    <xdr:sp macro="" textlink="">
      <xdr:nvSpPr>
        <xdr:cNvPr id="259" name="楕円 258"/>
        <xdr:cNvSpPr/>
      </xdr:nvSpPr>
      <xdr:spPr>
        <a:xfrm>
          <a:off x="3746500" y="166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121482</xdr:rowOff>
    </xdr:from>
    <xdr:ext cx="534377" cy="259045"/>
    <xdr:sp macro="" textlink="">
      <xdr:nvSpPr>
        <xdr:cNvPr id="260" name="テキスト ボックス 259"/>
        <xdr:cNvSpPr txBox="1"/>
      </xdr:nvSpPr>
      <xdr:spPr>
        <a:xfrm>
          <a:off x="3530111" y="164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170853</xdr:rowOff>
    </xdr:from>
    <xdr:to>
      <xdr:col>15</xdr:col>
      <xdr:colOff>101600</xdr:colOff>
      <xdr:row>97</xdr:row>
      <xdr:rowOff>101003</xdr:rowOff>
    </xdr:to>
    <xdr:sp macro="" textlink="">
      <xdr:nvSpPr>
        <xdr:cNvPr id="261" name="楕円 260"/>
        <xdr:cNvSpPr/>
      </xdr:nvSpPr>
      <xdr:spPr>
        <a:xfrm>
          <a:off x="2857500" y="166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117530</xdr:rowOff>
    </xdr:from>
    <xdr:ext cx="534377" cy="259045"/>
    <xdr:sp macro="" textlink="">
      <xdr:nvSpPr>
        <xdr:cNvPr id="262" name="テキスト ボックス 261"/>
        <xdr:cNvSpPr txBox="1"/>
      </xdr:nvSpPr>
      <xdr:spPr>
        <a:xfrm>
          <a:off x="2641111" y="1640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21299</xdr:rowOff>
    </xdr:from>
    <xdr:to>
      <xdr:col>10</xdr:col>
      <xdr:colOff>165100</xdr:colOff>
      <xdr:row>97</xdr:row>
      <xdr:rowOff>122899</xdr:rowOff>
    </xdr:to>
    <xdr:sp macro="" textlink="">
      <xdr:nvSpPr>
        <xdr:cNvPr id="263" name="楕円 262"/>
        <xdr:cNvSpPr/>
      </xdr:nvSpPr>
      <xdr:spPr>
        <a:xfrm>
          <a:off x="1968500" y="166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139426</xdr:rowOff>
    </xdr:from>
    <xdr:ext cx="534377" cy="259045"/>
    <xdr:sp macro="" textlink="">
      <xdr:nvSpPr>
        <xdr:cNvPr id="264" name="テキスト ボックス 263"/>
        <xdr:cNvSpPr txBox="1"/>
      </xdr:nvSpPr>
      <xdr:spPr>
        <a:xfrm>
          <a:off x="1752111" y="1642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22851</xdr:rowOff>
    </xdr:from>
    <xdr:to>
      <xdr:col>6</xdr:col>
      <xdr:colOff>38100</xdr:colOff>
      <xdr:row>97</xdr:row>
      <xdr:rowOff>124451</xdr:rowOff>
    </xdr:to>
    <xdr:sp macro="" textlink="">
      <xdr:nvSpPr>
        <xdr:cNvPr id="265" name="楕円 264"/>
        <xdr:cNvSpPr/>
      </xdr:nvSpPr>
      <xdr:spPr>
        <a:xfrm>
          <a:off x="1079500" y="166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140978</xdr:rowOff>
    </xdr:from>
    <xdr:ext cx="534377" cy="259045"/>
    <xdr:sp macro="" textlink="">
      <xdr:nvSpPr>
        <xdr:cNvPr id="266" name="テキスト ボックス 265"/>
        <xdr:cNvSpPr txBox="1"/>
      </xdr:nvSpPr>
      <xdr:spPr>
        <a:xfrm>
          <a:off x="863111" y="1642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89408</xdr:rowOff>
    </xdr:from>
    <xdr:to>
      <xdr:col>55</xdr:col>
      <xdr:colOff>0</xdr:colOff>
      <xdr:row>38</xdr:row>
      <xdr:rowOff>100457</xdr:rowOff>
    </xdr:to>
    <xdr:cxnSp macro="">
      <xdr:nvCxnSpPr>
        <xdr:cNvPr id="295" name="直線コネクタ 294"/>
        <xdr:cNvCxnSpPr/>
      </xdr:nvCxnSpPr>
      <xdr:spPr>
        <a:xfrm>
          <a:off x="9639300" y="660450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49022</xdr:rowOff>
    </xdr:from>
    <xdr:to>
      <xdr:col>50</xdr:col>
      <xdr:colOff>114300</xdr:colOff>
      <xdr:row>38</xdr:row>
      <xdr:rowOff>89408</xdr:rowOff>
    </xdr:to>
    <xdr:cxnSp macro="">
      <xdr:nvCxnSpPr>
        <xdr:cNvPr id="298" name="直線コネクタ 297"/>
        <xdr:cNvCxnSpPr/>
      </xdr:nvCxnSpPr>
      <xdr:spPr>
        <a:xfrm>
          <a:off x="8750300" y="5878322"/>
          <a:ext cx="889000" cy="7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49022</xdr:rowOff>
    </xdr:from>
    <xdr:to>
      <xdr:col>45</xdr:col>
      <xdr:colOff>177800</xdr:colOff>
      <xdr:row>34</xdr:row>
      <xdr:rowOff>149987</xdr:rowOff>
    </xdr:to>
    <xdr:cxnSp macro="">
      <xdr:nvCxnSpPr>
        <xdr:cNvPr id="301" name="直線コネクタ 300"/>
        <xdr:cNvCxnSpPr/>
      </xdr:nvCxnSpPr>
      <xdr:spPr>
        <a:xfrm flipV="1">
          <a:off x="7861300" y="5878322"/>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149987</xdr:rowOff>
    </xdr:from>
    <xdr:to>
      <xdr:col>41</xdr:col>
      <xdr:colOff>50800</xdr:colOff>
      <xdr:row>36</xdr:row>
      <xdr:rowOff>110363</xdr:rowOff>
    </xdr:to>
    <xdr:cxnSp macro="">
      <xdr:nvCxnSpPr>
        <xdr:cNvPr id="304" name="直線コネクタ 303"/>
        <xdr:cNvCxnSpPr/>
      </xdr:nvCxnSpPr>
      <xdr:spPr>
        <a:xfrm flipV="1">
          <a:off x="6972300" y="5979287"/>
          <a:ext cx="8890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49657</xdr:rowOff>
    </xdr:from>
    <xdr:to>
      <xdr:col>55</xdr:col>
      <xdr:colOff>50800</xdr:colOff>
      <xdr:row>38</xdr:row>
      <xdr:rowOff>151257</xdr:rowOff>
    </xdr:to>
    <xdr:sp macro="" textlink="">
      <xdr:nvSpPr>
        <xdr:cNvPr id="314" name="楕円 313"/>
        <xdr:cNvSpPr/>
      </xdr:nvSpPr>
      <xdr:spPr>
        <a:xfrm>
          <a:off x="104267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156862</xdr:rowOff>
    </xdr:from>
    <xdr:ext cx="378565" cy="259045"/>
    <xdr:sp macro="" textlink="">
      <xdr:nvSpPr>
        <xdr:cNvPr id="315" name="労働費該当値テキスト"/>
        <xdr:cNvSpPr txBox="1"/>
      </xdr:nvSpPr>
      <xdr:spPr>
        <a:xfrm>
          <a:off x="10528300" y="650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38608</xdr:rowOff>
    </xdr:from>
    <xdr:to>
      <xdr:col>50</xdr:col>
      <xdr:colOff>165100</xdr:colOff>
      <xdr:row>38</xdr:row>
      <xdr:rowOff>140208</xdr:rowOff>
    </xdr:to>
    <xdr:sp macro="" textlink="">
      <xdr:nvSpPr>
        <xdr:cNvPr id="316" name="楕円 315"/>
        <xdr:cNvSpPr/>
      </xdr:nvSpPr>
      <xdr:spPr>
        <a:xfrm>
          <a:off x="9588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131335</xdr:rowOff>
    </xdr:from>
    <xdr:ext cx="378565" cy="259045"/>
    <xdr:sp macro="" textlink="">
      <xdr:nvSpPr>
        <xdr:cNvPr id="317" name="テキスト ボックス 316"/>
        <xdr:cNvSpPr txBox="1"/>
      </xdr:nvSpPr>
      <xdr:spPr>
        <a:xfrm>
          <a:off x="9450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169672</xdr:rowOff>
    </xdr:from>
    <xdr:to>
      <xdr:col>46</xdr:col>
      <xdr:colOff>38100</xdr:colOff>
      <xdr:row>34</xdr:row>
      <xdr:rowOff>99822</xdr:rowOff>
    </xdr:to>
    <xdr:sp macro="" textlink="">
      <xdr:nvSpPr>
        <xdr:cNvPr id="318" name="楕円 317"/>
        <xdr:cNvSpPr/>
      </xdr:nvSpPr>
      <xdr:spPr>
        <a:xfrm>
          <a:off x="8699500" y="58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116349</xdr:rowOff>
    </xdr:from>
    <xdr:ext cx="469744" cy="259045"/>
    <xdr:sp macro="" textlink="">
      <xdr:nvSpPr>
        <xdr:cNvPr id="319" name="テキスト ボックス 318"/>
        <xdr:cNvSpPr txBox="1"/>
      </xdr:nvSpPr>
      <xdr:spPr>
        <a:xfrm>
          <a:off x="8515428" y="56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99187</xdr:rowOff>
    </xdr:from>
    <xdr:to>
      <xdr:col>41</xdr:col>
      <xdr:colOff>101600</xdr:colOff>
      <xdr:row>35</xdr:row>
      <xdr:rowOff>29337</xdr:rowOff>
    </xdr:to>
    <xdr:sp macro="" textlink="">
      <xdr:nvSpPr>
        <xdr:cNvPr id="320" name="楕円 319"/>
        <xdr:cNvSpPr/>
      </xdr:nvSpPr>
      <xdr:spPr>
        <a:xfrm>
          <a:off x="7810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45864</xdr:rowOff>
    </xdr:from>
    <xdr:ext cx="469744" cy="259045"/>
    <xdr:sp macro="" textlink="">
      <xdr:nvSpPr>
        <xdr:cNvPr id="321" name="テキスト ボックス 320"/>
        <xdr:cNvSpPr txBox="1"/>
      </xdr:nvSpPr>
      <xdr:spPr>
        <a:xfrm>
          <a:off x="7626428" y="570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59563</xdr:rowOff>
    </xdr:from>
    <xdr:to>
      <xdr:col>36</xdr:col>
      <xdr:colOff>165100</xdr:colOff>
      <xdr:row>36</xdr:row>
      <xdr:rowOff>161163</xdr:rowOff>
    </xdr:to>
    <xdr:sp macro="" textlink="">
      <xdr:nvSpPr>
        <xdr:cNvPr id="322" name="楕円 321"/>
        <xdr:cNvSpPr/>
      </xdr:nvSpPr>
      <xdr:spPr>
        <a:xfrm>
          <a:off x="6921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6240</xdr:rowOff>
    </xdr:from>
    <xdr:ext cx="469744" cy="259045"/>
    <xdr:sp macro="" textlink="">
      <xdr:nvSpPr>
        <xdr:cNvPr id="323" name="テキスト ボックス 322"/>
        <xdr:cNvSpPr txBox="1"/>
      </xdr:nvSpPr>
      <xdr:spPr>
        <a:xfrm>
          <a:off x="6737428" y="600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29384</xdr:rowOff>
    </xdr:from>
    <xdr:to>
      <xdr:col>55</xdr:col>
      <xdr:colOff>0</xdr:colOff>
      <xdr:row>57</xdr:row>
      <xdr:rowOff>83514</xdr:rowOff>
    </xdr:to>
    <xdr:cxnSp macro="">
      <xdr:nvCxnSpPr>
        <xdr:cNvPr id="354" name="直線コネクタ 353"/>
        <xdr:cNvCxnSpPr/>
      </xdr:nvCxnSpPr>
      <xdr:spPr>
        <a:xfrm>
          <a:off x="9639300" y="9116234"/>
          <a:ext cx="838200" cy="73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29384</xdr:rowOff>
    </xdr:from>
    <xdr:to>
      <xdr:col>50</xdr:col>
      <xdr:colOff>114300</xdr:colOff>
      <xdr:row>57</xdr:row>
      <xdr:rowOff>152681</xdr:rowOff>
    </xdr:to>
    <xdr:cxnSp macro="">
      <xdr:nvCxnSpPr>
        <xdr:cNvPr id="357" name="直線コネクタ 356"/>
        <xdr:cNvCxnSpPr/>
      </xdr:nvCxnSpPr>
      <xdr:spPr>
        <a:xfrm flipV="1">
          <a:off x="8750300" y="9116234"/>
          <a:ext cx="889000" cy="80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90029</xdr:rowOff>
    </xdr:from>
    <xdr:to>
      <xdr:col>45</xdr:col>
      <xdr:colOff>177800</xdr:colOff>
      <xdr:row>57</xdr:row>
      <xdr:rowOff>152681</xdr:rowOff>
    </xdr:to>
    <xdr:cxnSp macro="">
      <xdr:nvCxnSpPr>
        <xdr:cNvPr id="360" name="直線コネクタ 359"/>
        <xdr:cNvCxnSpPr/>
      </xdr:nvCxnSpPr>
      <xdr:spPr>
        <a:xfrm>
          <a:off x="7861300" y="9862679"/>
          <a:ext cx="889000" cy="6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162217</xdr:rowOff>
    </xdr:from>
    <xdr:to>
      <xdr:col>41</xdr:col>
      <xdr:colOff>50800</xdr:colOff>
      <xdr:row>57</xdr:row>
      <xdr:rowOff>90029</xdr:rowOff>
    </xdr:to>
    <xdr:cxnSp macro="">
      <xdr:nvCxnSpPr>
        <xdr:cNvPr id="363" name="直線コネクタ 362"/>
        <xdr:cNvCxnSpPr/>
      </xdr:nvCxnSpPr>
      <xdr:spPr>
        <a:xfrm>
          <a:off x="6972300" y="9763417"/>
          <a:ext cx="889000" cy="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32714</xdr:rowOff>
    </xdr:from>
    <xdr:to>
      <xdr:col>55</xdr:col>
      <xdr:colOff>50800</xdr:colOff>
      <xdr:row>57</xdr:row>
      <xdr:rowOff>134314</xdr:rowOff>
    </xdr:to>
    <xdr:sp macro="" textlink="">
      <xdr:nvSpPr>
        <xdr:cNvPr id="373" name="楕円 372"/>
        <xdr:cNvSpPr/>
      </xdr:nvSpPr>
      <xdr:spPr>
        <a:xfrm>
          <a:off x="10426700" y="98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55591</xdr:rowOff>
    </xdr:from>
    <xdr:ext cx="534377" cy="259045"/>
    <xdr:sp macro="" textlink="">
      <xdr:nvSpPr>
        <xdr:cNvPr id="374" name="農林水産業費該当値テキスト"/>
        <xdr:cNvSpPr txBox="1"/>
      </xdr:nvSpPr>
      <xdr:spPr>
        <a:xfrm>
          <a:off x="10528300" y="96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150034</xdr:rowOff>
    </xdr:from>
    <xdr:to>
      <xdr:col>50</xdr:col>
      <xdr:colOff>165100</xdr:colOff>
      <xdr:row>53</xdr:row>
      <xdr:rowOff>80184</xdr:rowOff>
    </xdr:to>
    <xdr:sp macro="" textlink="">
      <xdr:nvSpPr>
        <xdr:cNvPr id="375" name="楕円 374"/>
        <xdr:cNvSpPr/>
      </xdr:nvSpPr>
      <xdr:spPr>
        <a:xfrm>
          <a:off x="9588500" y="90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96711</xdr:rowOff>
    </xdr:from>
    <xdr:ext cx="534377" cy="259045"/>
    <xdr:sp macro="" textlink="">
      <xdr:nvSpPr>
        <xdr:cNvPr id="376" name="テキスト ボックス 375"/>
        <xdr:cNvSpPr txBox="1"/>
      </xdr:nvSpPr>
      <xdr:spPr>
        <a:xfrm>
          <a:off x="9372111" y="88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101881</xdr:rowOff>
    </xdr:from>
    <xdr:to>
      <xdr:col>46</xdr:col>
      <xdr:colOff>38100</xdr:colOff>
      <xdr:row>58</xdr:row>
      <xdr:rowOff>32031</xdr:rowOff>
    </xdr:to>
    <xdr:sp macro="" textlink="">
      <xdr:nvSpPr>
        <xdr:cNvPr id="377" name="楕円 376"/>
        <xdr:cNvSpPr/>
      </xdr:nvSpPr>
      <xdr:spPr>
        <a:xfrm>
          <a:off x="8699500" y="98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48558</xdr:rowOff>
    </xdr:from>
    <xdr:ext cx="534377" cy="259045"/>
    <xdr:sp macro="" textlink="">
      <xdr:nvSpPr>
        <xdr:cNvPr id="378" name="テキスト ボックス 377"/>
        <xdr:cNvSpPr txBox="1"/>
      </xdr:nvSpPr>
      <xdr:spPr>
        <a:xfrm>
          <a:off x="8483111" y="964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39229</xdr:rowOff>
    </xdr:from>
    <xdr:to>
      <xdr:col>41</xdr:col>
      <xdr:colOff>101600</xdr:colOff>
      <xdr:row>57</xdr:row>
      <xdr:rowOff>140829</xdr:rowOff>
    </xdr:to>
    <xdr:sp macro="" textlink="">
      <xdr:nvSpPr>
        <xdr:cNvPr id="379" name="楕円 378"/>
        <xdr:cNvSpPr/>
      </xdr:nvSpPr>
      <xdr:spPr>
        <a:xfrm>
          <a:off x="7810500" y="98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157356</xdr:rowOff>
    </xdr:from>
    <xdr:ext cx="534377" cy="259045"/>
    <xdr:sp macro="" textlink="">
      <xdr:nvSpPr>
        <xdr:cNvPr id="380" name="テキスト ボックス 379"/>
        <xdr:cNvSpPr txBox="1"/>
      </xdr:nvSpPr>
      <xdr:spPr>
        <a:xfrm>
          <a:off x="7594111" y="95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111417</xdr:rowOff>
    </xdr:from>
    <xdr:to>
      <xdr:col>36</xdr:col>
      <xdr:colOff>165100</xdr:colOff>
      <xdr:row>57</xdr:row>
      <xdr:rowOff>41567</xdr:rowOff>
    </xdr:to>
    <xdr:sp macro="" textlink="">
      <xdr:nvSpPr>
        <xdr:cNvPr id="381" name="楕円 380"/>
        <xdr:cNvSpPr/>
      </xdr:nvSpPr>
      <xdr:spPr>
        <a:xfrm>
          <a:off x="6921500" y="97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58094</xdr:rowOff>
    </xdr:from>
    <xdr:ext cx="534377" cy="259045"/>
    <xdr:sp macro="" textlink="">
      <xdr:nvSpPr>
        <xdr:cNvPr id="382" name="テキスト ボックス 381"/>
        <xdr:cNvSpPr txBox="1"/>
      </xdr:nvSpPr>
      <xdr:spPr>
        <a:xfrm>
          <a:off x="6705111" y="948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154750</xdr:rowOff>
    </xdr:from>
    <xdr:to>
      <xdr:col>55</xdr:col>
      <xdr:colOff>0</xdr:colOff>
      <xdr:row>78</xdr:row>
      <xdr:rowOff>165088</xdr:rowOff>
    </xdr:to>
    <xdr:cxnSp macro="">
      <xdr:nvCxnSpPr>
        <xdr:cNvPr id="411" name="直線コネクタ 410"/>
        <xdr:cNvCxnSpPr/>
      </xdr:nvCxnSpPr>
      <xdr:spPr>
        <a:xfrm>
          <a:off x="9639300" y="13527850"/>
          <a:ext cx="838200" cy="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73127</xdr:rowOff>
    </xdr:from>
    <xdr:to>
      <xdr:col>50</xdr:col>
      <xdr:colOff>114300</xdr:colOff>
      <xdr:row>78</xdr:row>
      <xdr:rowOff>154750</xdr:rowOff>
    </xdr:to>
    <xdr:cxnSp macro="">
      <xdr:nvCxnSpPr>
        <xdr:cNvPr id="414" name="直線コネクタ 413"/>
        <xdr:cNvCxnSpPr/>
      </xdr:nvCxnSpPr>
      <xdr:spPr>
        <a:xfrm>
          <a:off x="8750300" y="13446227"/>
          <a:ext cx="889000" cy="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73127</xdr:rowOff>
    </xdr:from>
    <xdr:to>
      <xdr:col>45</xdr:col>
      <xdr:colOff>177800</xdr:colOff>
      <xdr:row>78</xdr:row>
      <xdr:rowOff>141618</xdr:rowOff>
    </xdr:to>
    <xdr:cxnSp macro="">
      <xdr:nvCxnSpPr>
        <xdr:cNvPr id="417" name="直線コネクタ 416"/>
        <xdr:cNvCxnSpPr/>
      </xdr:nvCxnSpPr>
      <xdr:spPr>
        <a:xfrm flipV="1">
          <a:off x="7861300" y="13446227"/>
          <a:ext cx="889000" cy="6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141618</xdr:rowOff>
    </xdr:from>
    <xdr:to>
      <xdr:col>41</xdr:col>
      <xdr:colOff>50800</xdr:colOff>
      <xdr:row>79</xdr:row>
      <xdr:rowOff>22377</xdr:rowOff>
    </xdr:to>
    <xdr:cxnSp macro="">
      <xdr:nvCxnSpPr>
        <xdr:cNvPr id="420" name="直線コネクタ 419"/>
        <xdr:cNvCxnSpPr/>
      </xdr:nvCxnSpPr>
      <xdr:spPr>
        <a:xfrm flipV="1">
          <a:off x="6972300" y="13514718"/>
          <a:ext cx="889000" cy="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114288</xdr:rowOff>
    </xdr:from>
    <xdr:to>
      <xdr:col>55</xdr:col>
      <xdr:colOff>50800</xdr:colOff>
      <xdr:row>79</xdr:row>
      <xdr:rowOff>44438</xdr:rowOff>
    </xdr:to>
    <xdr:sp macro="" textlink="">
      <xdr:nvSpPr>
        <xdr:cNvPr id="430" name="楕円 429"/>
        <xdr:cNvSpPr/>
      </xdr:nvSpPr>
      <xdr:spPr>
        <a:xfrm>
          <a:off x="10426700" y="13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57803</xdr:rowOff>
    </xdr:from>
    <xdr:ext cx="469744" cy="259045"/>
    <xdr:sp macro="" textlink="">
      <xdr:nvSpPr>
        <xdr:cNvPr id="431" name="商工費該当値テキスト"/>
        <xdr:cNvSpPr txBox="1"/>
      </xdr:nvSpPr>
      <xdr:spPr>
        <a:xfrm>
          <a:off x="10528300" y="134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103950</xdr:rowOff>
    </xdr:from>
    <xdr:to>
      <xdr:col>50</xdr:col>
      <xdr:colOff>165100</xdr:colOff>
      <xdr:row>79</xdr:row>
      <xdr:rowOff>34100</xdr:rowOff>
    </xdr:to>
    <xdr:sp macro="" textlink="">
      <xdr:nvSpPr>
        <xdr:cNvPr id="432" name="楕円 431"/>
        <xdr:cNvSpPr/>
      </xdr:nvSpPr>
      <xdr:spPr>
        <a:xfrm>
          <a:off x="9588500" y="134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25227</xdr:rowOff>
    </xdr:from>
    <xdr:ext cx="469744" cy="259045"/>
    <xdr:sp macro="" textlink="">
      <xdr:nvSpPr>
        <xdr:cNvPr id="433" name="テキスト ボックス 432"/>
        <xdr:cNvSpPr txBox="1"/>
      </xdr:nvSpPr>
      <xdr:spPr>
        <a:xfrm>
          <a:off x="9404428" y="135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22327</xdr:rowOff>
    </xdr:from>
    <xdr:to>
      <xdr:col>46</xdr:col>
      <xdr:colOff>38100</xdr:colOff>
      <xdr:row>78</xdr:row>
      <xdr:rowOff>123927</xdr:rowOff>
    </xdr:to>
    <xdr:sp macro="" textlink="">
      <xdr:nvSpPr>
        <xdr:cNvPr id="434" name="楕円 433"/>
        <xdr:cNvSpPr/>
      </xdr:nvSpPr>
      <xdr:spPr>
        <a:xfrm>
          <a:off x="8699500" y="133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140454</xdr:rowOff>
    </xdr:from>
    <xdr:ext cx="534377" cy="259045"/>
    <xdr:sp macro="" textlink="">
      <xdr:nvSpPr>
        <xdr:cNvPr id="435" name="テキスト ボックス 434"/>
        <xdr:cNvSpPr txBox="1"/>
      </xdr:nvSpPr>
      <xdr:spPr>
        <a:xfrm>
          <a:off x="8483111" y="131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90818</xdr:rowOff>
    </xdr:from>
    <xdr:to>
      <xdr:col>41</xdr:col>
      <xdr:colOff>101600</xdr:colOff>
      <xdr:row>79</xdr:row>
      <xdr:rowOff>20968</xdr:rowOff>
    </xdr:to>
    <xdr:sp macro="" textlink="">
      <xdr:nvSpPr>
        <xdr:cNvPr id="436" name="楕円 435"/>
        <xdr:cNvSpPr/>
      </xdr:nvSpPr>
      <xdr:spPr>
        <a:xfrm>
          <a:off x="7810500" y="134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12095</xdr:rowOff>
    </xdr:from>
    <xdr:ext cx="469744" cy="259045"/>
    <xdr:sp macro="" textlink="">
      <xdr:nvSpPr>
        <xdr:cNvPr id="437" name="テキスト ボックス 436"/>
        <xdr:cNvSpPr txBox="1"/>
      </xdr:nvSpPr>
      <xdr:spPr>
        <a:xfrm>
          <a:off x="7626428" y="1355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143027</xdr:rowOff>
    </xdr:from>
    <xdr:to>
      <xdr:col>36</xdr:col>
      <xdr:colOff>165100</xdr:colOff>
      <xdr:row>79</xdr:row>
      <xdr:rowOff>73177</xdr:rowOff>
    </xdr:to>
    <xdr:sp macro="" textlink="">
      <xdr:nvSpPr>
        <xdr:cNvPr id="438" name="楕円 437"/>
        <xdr:cNvSpPr/>
      </xdr:nvSpPr>
      <xdr:spPr>
        <a:xfrm>
          <a:off x="6921500" y="135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64304</xdr:rowOff>
    </xdr:from>
    <xdr:ext cx="469744" cy="259045"/>
    <xdr:sp macro="" textlink="">
      <xdr:nvSpPr>
        <xdr:cNvPr id="439" name="テキスト ボックス 438"/>
        <xdr:cNvSpPr txBox="1"/>
      </xdr:nvSpPr>
      <xdr:spPr>
        <a:xfrm>
          <a:off x="6737428" y="1360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65601</xdr:rowOff>
    </xdr:from>
    <xdr:to>
      <xdr:col>55</xdr:col>
      <xdr:colOff>0</xdr:colOff>
      <xdr:row>94</xdr:row>
      <xdr:rowOff>109285</xdr:rowOff>
    </xdr:to>
    <xdr:cxnSp macro="">
      <xdr:nvCxnSpPr>
        <xdr:cNvPr id="470" name="直線コネクタ 469"/>
        <xdr:cNvCxnSpPr/>
      </xdr:nvCxnSpPr>
      <xdr:spPr>
        <a:xfrm>
          <a:off x="9639300" y="15839001"/>
          <a:ext cx="838200" cy="38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65601</xdr:rowOff>
    </xdr:from>
    <xdr:to>
      <xdr:col>50</xdr:col>
      <xdr:colOff>114300</xdr:colOff>
      <xdr:row>95</xdr:row>
      <xdr:rowOff>153927</xdr:rowOff>
    </xdr:to>
    <xdr:cxnSp macro="">
      <xdr:nvCxnSpPr>
        <xdr:cNvPr id="473" name="直線コネクタ 472"/>
        <xdr:cNvCxnSpPr/>
      </xdr:nvCxnSpPr>
      <xdr:spPr>
        <a:xfrm flipV="1">
          <a:off x="8750300" y="15839001"/>
          <a:ext cx="889000" cy="60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160927</xdr:rowOff>
    </xdr:from>
    <xdr:to>
      <xdr:col>45</xdr:col>
      <xdr:colOff>177800</xdr:colOff>
      <xdr:row>95</xdr:row>
      <xdr:rowOff>153927</xdr:rowOff>
    </xdr:to>
    <xdr:cxnSp macro="">
      <xdr:nvCxnSpPr>
        <xdr:cNvPr id="476" name="直線コネクタ 475"/>
        <xdr:cNvCxnSpPr/>
      </xdr:nvCxnSpPr>
      <xdr:spPr>
        <a:xfrm>
          <a:off x="7861300" y="16277227"/>
          <a:ext cx="889000" cy="16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160927</xdr:rowOff>
    </xdr:from>
    <xdr:to>
      <xdr:col>41</xdr:col>
      <xdr:colOff>50800</xdr:colOff>
      <xdr:row>95</xdr:row>
      <xdr:rowOff>150868</xdr:rowOff>
    </xdr:to>
    <xdr:cxnSp macro="">
      <xdr:nvCxnSpPr>
        <xdr:cNvPr id="479" name="直線コネクタ 478"/>
        <xdr:cNvCxnSpPr/>
      </xdr:nvCxnSpPr>
      <xdr:spPr>
        <a:xfrm flipV="1">
          <a:off x="6972300" y="16277227"/>
          <a:ext cx="8890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58485</xdr:rowOff>
    </xdr:from>
    <xdr:to>
      <xdr:col>55</xdr:col>
      <xdr:colOff>50800</xdr:colOff>
      <xdr:row>94</xdr:row>
      <xdr:rowOff>160085</xdr:rowOff>
    </xdr:to>
    <xdr:sp macro="" textlink="">
      <xdr:nvSpPr>
        <xdr:cNvPr id="489" name="楕円 488"/>
        <xdr:cNvSpPr/>
      </xdr:nvSpPr>
      <xdr:spPr>
        <a:xfrm>
          <a:off x="10426700" y="161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81362</xdr:rowOff>
    </xdr:from>
    <xdr:ext cx="534377" cy="259045"/>
    <xdr:sp macro="" textlink="">
      <xdr:nvSpPr>
        <xdr:cNvPr id="490" name="土木費該当値テキスト"/>
        <xdr:cNvSpPr txBox="1"/>
      </xdr:nvSpPr>
      <xdr:spPr>
        <a:xfrm>
          <a:off x="10528300" y="1602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14801</xdr:rowOff>
    </xdr:from>
    <xdr:to>
      <xdr:col>50</xdr:col>
      <xdr:colOff>165100</xdr:colOff>
      <xdr:row>92</xdr:row>
      <xdr:rowOff>116401</xdr:rowOff>
    </xdr:to>
    <xdr:sp macro="" textlink="">
      <xdr:nvSpPr>
        <xdr:cNvPr id="491" name="楕円 490"/>
        <xdr:cNvSpPr/>
      </xdr:nvSpPr>
      <xdr:spPr>
        <a:xfrm>
          <a:off x="9588500" y="157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132928</xdr:rowOff>
    </xdr:from>
    <xdr:ext cx="599010" cy="259045"/>
    <xdr:sp macro="" textlink="">
      <xdr:nvSpPr>
        <xdr:cNvPr id="492" name="テキスト ボックス 491"/>
        <xdr:cNvSpPr txBox="1"/>
      </xdr:nvSpPr>
      <xdr:spPr>
        <a:xfrm>
          <a:off x="9339795" y="1556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103127</xdr:rowOff>
    </xdr:from>
    <xdr:to>
      <xdr:col>46</xdr:col>
      <xdr:colOff>38100</xdr:colOff>
      <xdr:row>96</xdr:row>
      <xdr:rowOff>33277</xdr:rowOff>
    </xdr:to>
    <xdr:sp macro="" textlink="">
      <xdr:nvSpPr>
        <xdr:cNvPr id="493" name="楕円 492"/>
        <xdr:cNvSpPr/>
      </xdr:nvSpPr>
      <xdr:spPr>
        <a:xfrm>
          <a:off x="8699500" y="163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49804</xdr:rowOff>
    </xdr:from>
    <xdr:ext cx="534377" cy="259045"/>
    <xdr:sp macro="" textlink="">
      <xdr:nvSpPr>
        <xdr:cNvPr id="494" name="テキスト ボックス 493"/>
        <xdr:cNvSpPr txBox="1"/>
      </xdr:nvSpPr>
      <xdr:spPr>
        <a:xfrm>
          <a:off x="8483111" y="1616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110127</xdr:rowOff>
    </xdr:from>
    <xdr:to>
      <xdr:col>41</xdr:col>
      <xdr:colOff>101600</xdr:colOff>
      <xdr:row>95</xdr:row>
      <xdr:rowOff>40277</xdr:rowOff>
    </xdr:to>
    <xdr:sp macro="" textlink="">
      <xdr:nvSpPr>
        <xdr:cNvPr id="495" name="楕円 494"/>
        <xdr:cNvSpPr/>
      </xdr:nvSpPr>
      <xdr:spPr>
        <a:xfrm>
          <a:off x="7810500" y="162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56804</xdr:rowOff>
    </xdr:from>
    <xdr:ext cx="534377" cy="259045"/>
    <xdr:sp macro="" textlink="">
      <xdr:nvSpPr>
        <xdr:cNvPr id="496" name="テキスト ボックス 495"/>
        <xdr:cNvSpPr txBox="1"/>
      </xdr:nvSpPr>
      <xdr:spPr>
        <a:xfrm>
          <a:off x="7594111" y="1600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100068</xdr:rowOff>
    </xdr:from>
    <xdr:to>
      <xdr:col>36</xdr:col>
      <xdr:colOff>165100</xdr:colOff>
      <xdr:row>96</xdr:row>
      <xdr:rowOff>30218</xdr:rowOff>
    </xdr:to>
    <xdr:sp macro="" textlink="">
      <xdr:nvSpPr>
        <xdr:cNvPr id="497" name="楕円 496"/>
        <xdr:cNvSpPr/>
      </xdr:nvSpPr>
      <xdr:spPr>
        <a:xfrm>
          <a:off x="6921500" y="1638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46745</xdr:rowOff>
    </xdr:from>
    <xdr:ext cx="534377" cy="259045"/>
    <xdr:sp macro="" textlink="">
      <xdr:nvSpPr>
        <xdr:cNvPr id="498" name="テキスト ボックス 497"/>
        <xdr:cNvSpPr txBox="1"/>
      </xdr:nvSpPr>
      <xdr:spPr>
        <a:xfrm>
          <a:off x="6705111" y="1616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8049</xdr:rowOff>
    </xdr:from>
    <xdr:to>
      <xdr:col>85</xdr:col>
      <xdr:colOff>127000</xdr:colOff>
      <xdr:row>36</xdr:row>
      <xdr:rowOff>65085</xdr:rowOff>
    </xdr:to>
    <xdr:cxnSp macro="">
      <xdr:nvCxnSpPr>
        <xdr:cNvPr id="525" name="直線コネクタ 524"/>
        <xdr:cNvCxnSpPr/>
      </xdr:nvCxnSpPr>
      <xdr:spPr>
        <a:xfrm flipV="1">
          <a:off x="15481300" y="6180249"/>
          <a:ext cx="8382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168801</xdr:rowOff>
    </xdr:from>
    <xdr:to>
      <xdr:col>81</xdr:col>
      <xdr:colOff>50800</xdr:colOff>
      <xdr:row>36</xdr:row>
      <xdr:rowOff>65085</xdr:rowOff>
    </xdr:to>
    <xdr:cxnSp macro="">
      <xdr:nvCxnSpPr>
        <xdr:cNvPr id="528" name="直線コネクタ 527"/>
        <xdr:cNvCxnSpPr/>
      </xdr:nvCxnSpPr>
      <xdr:spPr>
        <a:xfrm>
          <a:off x="14592300" y="6169551"/>
          <a:ext cx="8890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168801</xdr:rowOff>
    </xdr:from>
    <xdr:to>
      <xdr:col>76</xdr:col>
      <xdr:colOff>114300</xdr:colOff>
      <xdr:row>36</xdr:row>
      <xdr:rowOff>29835</xdr:rowOff>
    </xdr:to>
    <xdr:cxnSp macro="">
      <xdr:nvCxnSpPr>
        <xdr:cNvPr id="531" name="直線コネクタ 530"/>
        <xdr:cNvCxnSpPr/>
      </xdr:nvCxnSpPr>
      <xdr:spPr>
        <a:xfrm flipV="1">
          <a:off x="13703300" y="6169551"/>
          <a:ext cx="889000" cy="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29835</xdr:rowOff>
    </xdr:from>
    <xdr:to>
      <xdr:col>71</xdr:col>
      <xdr:colOff>177800</xdr:colOff>
      <xdr:row>36</xdr:row>
      <xdr:rowOff>38910</xdr:rowOff>
    </xdr:to>
    <xdr:cxnSp macro="">
      <xdr:nvCxnSpPr>
        <xdr:cNvPr id="534" name="直線コネクタ 533"/>
        <xdr:cNvCxnSpPr/>
      </xdr:nvCxnSpPr>
      <xdr:spPr>
        <a:xfrm flipV="1">
          <a:off x="12814300" y="6202035"/>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128699</xdr:rowOff>
    </xdr:from>
    <xdr:to>
      <xdr:col>85</xdr:col>
      <xdr:colOff>177800</xdr:colOff>
      <xdr:row>36</xdr:row>
      <xdr:rowOff>58849</xdr:rowOff>
    </xdr:to>
    <xdr:sp macro="" textlink="">
      <xdr:nvSpPr>
        <xdr:cNvPr id="544" name="楕円 543"/>
        <xdr:cNvSpPr/>
      </xdr:nvSpPr>
      <xdr:spPr>
        <a:xfrm>
          <a:off x="16268700" y="612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151576</xdr:rowOff>
    </xdr:from>
    <xdr:ext cx="534377" cy="259045"/>
    <xdr:sp macro="" textlink="">
      <xdr:nvSpPr>
        <xdr:cNvPr id="545" name="消防費該当値テキスト"/>
        <xdr:cNvSpPr txBox="1"/>
      </xdr:nvSpPr>
      <xdr:spPr>
        <a:xfrm>
          <a:off x="16370300" y="598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14285</xdr:rowOff>
    </xdr:from>
    <xdr:to>
      <xdr:col>81</xdr:col>
      <xdr:colOff>101600</xdr:colOff>
      <xdr:row>36</xdr:row>
      <xdr:rowOff>115885</xdr:rowOff>
    </xdr:to>
    <xdr:sp macro="" textlink="">
      <xdr:nvSpPr>
        <xdr:cNvPr id="546" name="楕円 545"/>
        <xdr:cNvSpPr/>
      </xdr:nvSpPr>
      <xdr:spPr>
        <a:xfrm>
          <a:off x="15430500" y="61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132412</xdr:rowOff>
    </xdr:from>
    <xdr:ext cx="534377" cy="259045"/>
    <xdr:sp macro="" textlink="">
      <xdr:nvSpPr>
        <xdr:cNvPr id="547" name="テキスト ボックス 546"/>
        <xdr:cNvSpPr txBox="1"/>
      </xdr:nvSpPr>
      <xdr:spPr>
        <a:xfrm>
          <a:off x="15214111" y="59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118001</xdr:rowOff>
    </xdr:from>
    <xdr:to>
      <xdr:col>76</xdr:col>
      <xdr:colOff>165100</xdr:colOff>
      <xdr:row>36</xdr:row>
      <xdr:rowOff>48151</xdr:rowOff>
    </xdr:to>
    <xdr:sp macro="" textlink="">
      <xdr:nvSpPr>
        <xdr:cNvPr id="548" name="楕円 547"/>
        <xdr:cNvSpPr/>
      </xdr:nvSpPr>
      <xdr:spPr>
        <a:xfrm>
          <a:off x="14541500" y="61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64678</xdr:rowOff>
    </xdr:from>
    <xdr:ext cx="534377" cy="259045"/>
    <xdr:sp macro="" textlink="">
      <xdr:nvSpPr>
        <xdr:cNvPr id="549" name="テキスト ボックス 548"/>
        <xdr:cNvSpPr txBox="1"/>
      </xdr:nvSpPr>
      <xdr:spPr>
        <a:xfrm>
          <a:off x="14325111" y="589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150485</xdr:rowOff>
    </xdr:from>
    <xdr:to>
      <xdr:col>72</xdr:col>
      <xdr:colOff>38100</xdr:colOff>
      <xdr:row>36</xdr:row>
      <xdr:rowOff>80635</xdr:rowOff>
    </xdr:to>
    <xdr:sp macro="" textlink="">
      <xdr:nvSpPr>
        <xdr:cNvPr id="550" name="楕円 549"/>
        <xdr:cNvSpPr/>
      </xdr:nvSpPr>
      <xdr:spPr>
        <a:xfrm>
          <a:off x="13652500" y="61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97162</xdr:rowOff>
    </xdr:from>
    <xdr:ext cx="534377" cy="259045"/>
    <xdr:sp macro="" textlink="">
      <xdr:nvSpPr>
        <xdr:cNvPr id="551" name="テキスト ボックス 550"/>
        <xdr:cNvSpPr txBox="1"/>
      </xdr:nvSpPr>
      <xdr:spPr>
        <a:xfrm>
          <a:off x="13436111" y="592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159560</xdr:rowOff>
    </xdr:from>
    <xdr:to>
      <xdr:col>67</xdr:col>
      <xdr:colOff>101600</xdr:colOff>
      <xdr:row>36</xdr:row>
      <xdr:rowOff>89710</xdr:rowOff>
    </xdr:to>
    <xdr:sp macro="" textlink="">
      <xdr:nvSpPr>
        <xdr:cNvPr id="552" name="楕円 551"/>
        <xdr:cNvSpPr/>
      </xdr:nvSpPr>
      <xdr:spPr>
        <a:xfrm>
          <a:off x="12763500" y="616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106237</xdr:rowOff>
    </xdr:from>
    <xdr:ext cx="534377" cy="259045"/>
    <xdr:sp macro="" textlink="">
      <xdr:nvSpPr>
        <xdr:cNvPr id="553" name="テキスト ボックス 552"/>
        <xdr:cNvSpPr txBox="1"/>
      </xdr:nvSpPr>
      <xdr:spPr>
        <a:xfrm>
          <a:off x="12547111" y="593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131267</xdr:rowOff>
    </xdr:from>
    <xdr:to>
      <xdr:col>85</xdr:col>
      <xdr:colOff>127000</xdr:colOff>
      <xdr:row>58</xdr:row>
      <xdr:rowOff>36843</xdr:rowOff>
    </xdr:to>
    <xdr:cxnSp macro="">
      <xdr:nvCxnSpPr>
        <xdr:cNvPr id="583" name="直線コネクタ 582"/>
        <xdr:cNvCxnSpPr/>
      </xdr:nvCxnSpPr>
      <xdr:spPr>
        <a:xfrm flipV="1">
          <a:off x="15481300" y="9732467"/>
          <a:ext cx="838200" cy="2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36843</xdr:rowOff>
    </xdr:from>
    <xdr:to>
      <xdr:col>81</xdr:col>
      <xdr:colOff>50800</xdr:colOff>
      <xdr:row>58</xdr:row>
      <xdr:rowOff>52895</xdr:rowOff>
    </xdr:to>
    <xdr:cxnSp macro="">
      <xdr:nvCxnSpPr>
        <xdr:cNvPr id="586" name="直線コネクタ 585"/>
        <xdr:cNvCxnSpPr/>
      </xdr:nvCxnSpPr>
      <xdr:spPr>
        <a:xfrm flipV="1">
          <a:off x="14592300" y="9980943"/>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34963</xdr:rowOff>
    </xdr:from>
    <xdr:to>
      <xdr:col>76</xdr:col>
      <xdr:colOff>114300</xdr:colOff>
      <xdr:row>58</xdr:row>
      <xdr:rowOff>52895</xdr:rowOff>
    </xdr:to>
    <xdr:cxnSp macro="">
      <xdr:nvCxnSpPr>
        <xdr:cNvPr id="589" name="直線コネクタ 588"/>
        <xdr:cNvCxnSpPr/>
      </xdr:nvCxnSpPr>
      <xdr:spPr>
        <a:xfrm>
          <a:off x="13703300" y="9979063"/>
          <a:ext cx="889000" cy="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34963</xdr:rowOff>
    </xdr:from>
    <xdr:to>
      <xdr:col>71</xdr:col>
      <xdr:colOff>177800</xdr:colOff>
      <xdr:row>59</xdr:row>
      <xdr:rowOff>17869</xdr:rowOff>
    </xdr:to>
    <xdr:cxnSp macro="">
      <xdr:nvCxnSpPr>
        <xdr:cNvPr id="592" name="直線コネクタ 591"/>
        <xdr:cNvCxnSpPr/>
      </xdr:nvCxnSpPr>
      <xdr:spPr>
        <a:xfrm flipV="1">
          <a:off x="12814300" y="9979063"/>
          <a:ext cx="889000" cy="1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80467</xdr:rowOff>
    </xdr:from>
    <xdr:to>
      <xdr:col>85</xdr:col>
      <xdr:colOff>177800</xdr:colOff>
      <xdr:row>57</xdr:row>
      <xdr:rowOff>10617</xdr:rowOff>
    </xdr:to>
    <xdr:sp macro="" textlink="">
      <xdr:nvSpPr>
        <xdr:cNvPr id="602" name="楕円 601"/>
        <xdr:cNvSpPr/>
      </xdr:nvSpPr>
      <xdr:spPr>
        <a:xfrm>
          <a:off x="16268700" y="96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103344</xdr:rowOff>
    </xdr:from>
    <xdr:ext cx="534377" cy="259045"/>
    <xdr:sp macro="" textlink="">
      <xdr:nvSpPr>
        <xdr:cNvPr id="603" name="教育費該当値テキスト"/>
        <xdr:cNvSpPr txBox="1"/>
      </xdr:nvSpPr>
      <xdr:spPr>
        <a:xfrm>
          <a:off x="16370300" y="95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157493</xdr:rowOff>
    </xdr:from>
    <xdr:to>
      <xdr:col>81</xdr:col>
      <xdr:colOff>101600</xdr:colOff>
      <xdr:row>58</xdr:row>
      <xdr:rowOff>87643</xdr:rowOff>
    </xdr:to>
    <xdr:sp macro="" textlink="">
      <xdr:nvSpPr>
        <xdr:cNvPr id="604" name="楕円 603"/>
        <xdr:cNvSpPr/>
      </xdr:nvSpPr>
      <xdr:spPr>
        <a:xfrm>
          <a:off x="15430500" y="99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78770</xdr:rowOff>
    </xdr:from>
    <xdr:ext cx="534377" cy="259045"/>
    <xdr:sp macro="" textlink="">
      <xdr:nvSpPr>
        <xdr:cNvPr id="605" name="テキスト ボックス 604"/>
        <xdr:cNvSpPr txBox="1"/>
      </xdr:nvSpPr>
      <xdr:spPr>
        <a:xfrm>
          <a:off x="15214111" y="100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2095</xdr:rowOff>
    </xdr:from>
    <xdr:to>
      <xdr:col>76</xdr:col>
      <xdr:colOff>165100</xdr:colOff>
      <xdr:row>58</xdr:row>
      <xdr:rowOff>103695</xdr:rowOff>
    </xdr:to>
    <xdr:sp macro="" textlink="">
      <xdr:nvSpPr>
        <xdr:cNvPr id="606" name="楕円 605"/>
        <xdr:cNvSpPr/>
      </xdr:nvSpPr>
      <xdr:spPr>
        <a:xfrm>
          <a:off x="14541500" y="99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94822</xdr:rowOff>
    </xdr:from>
    <xdr:ext cx="534377" cy="259045"/>
    <xdr:sp macro="" textlink="">
      <xdr:nvSpPr>
        <xdr:cNvPr id="607" name="テキスト ボックス 606"/>
        <xdr:cNvSpPr txBox="1"/>
      </xdr:nvSpPr>
      <xdr:spPr>
        <a:xfrm>
          <a:off x="14325111" y="100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155613</xdr:rowOff>
    </xdr:from>
    <xdr:to>
      <xdr:col>72</xdr:col>
      <xdr:colOff>38100</xdr:colOff>
      <xdr:row>58</xdr:row>
      <xdr:rowOff>85763</xdr:rowOff>
    </xdr:to>
    <xdr:sp macro="" textlink="">
      <xdr:nvSpPr>
        <xdr:cNvPr id="608" name="楕円 607"/>
        <xdr:cNvSpPr/>
      </xdr:nvSpPr>
      <xdr:spPr>
        <a:xfrm>
          <a:off x="13652500" y="99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76890</xdr:rowOff>
    </xdr:from>
    <xdr:ext cx="534377" cy="259045"/>
    <xdr:sp macro="" textlink="">
      <xdr:nvSpPr>
        <xdr:cNvPr id="609" name="テキスト ボックス 608"/>
        <xdr:cNvSpPr txBox="1"/>
      </xdr:nvSpPr>
      <xdr:spPr>
        <a:xfrm>
          <a:off x="13436111" y="100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138519</xdr:rowOff>
    </xdr:from>
    <xdr:to>
      <xdr:col>67</xdr:col>
      <xdr:colOff>101600</xdr:colOff>
      <xdr:row>59</xdr:row>
      <xdr:rowOff>68669</xdr:rowOff>
    </xdr:to>
    <xdr:sp macro="" textlink="">
      <xdr:nvSpPr>
        <xdr:cNvPr id="610" name="楕円 609"/>
        <xdr:cNvSpPr/>
      </xdr:nvSpPr>
      <xdr:spPr>
        <a:xfrm>
          <a:off x="12763500" y="100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59796</xdr:rowOff>
    </xdr:from>
    <xdr:ext cx="534377" cy="259045"/>
    <xdr:sp macro="" textlink="">
      <xdr:nvSpPr>
        <xdr:cNvPr id="611" name="テキスト ボックス 610"/>
        <xdr:cNvSpPr txBox="1"/>
      </xdr:nvSpPr>
      <xdr:spPr>
        <a:xfrm>
          <a:off x="12547111" y="101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42045</xdr:rowOff>
    </xdr:from>
    <xdr:to>
      <xdr:col>85</xdr:col>
      <xdr:colOff>127000</xdr:colOff>
      <xdr:row>79</xdr:row>
      <xdr:rowOff>44450</xdr:rowOff>
    </xdr:to>
    <xdr:cxnSp macro="">
      <xdr:nvCxnSpPr>
        <xdr:cNvPr id="640" name="直線コネクタ 639"/>
        <xdr:cNvCxnSpPr/>
      </xdr:nvCxnSpPr>
      <xdr:spPr>
        <a:xfrm flipV="1">
          <a:off x="15481300" y="13586595"/>
          <a:ext cx="8382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42263</xdr:rowOff>
    </xdr:from>
    <xdr:to>
      <xdr:col>81</xdr:col>
      <xdr:colOff>50800</xdr:colOff>
      <xdr:row>79</xdr:row>
      <xdr:rowOff>44450</xdr:rowOff>
    </xdr:to>
    <xdr:cxnSp macro="">
      <xdr:nvCxnSpPr>
        <xdr:cNvPr id="643" name="直線コネクタ 642"/>
        <xdr:cNvCxnSpPr/>
      </xdr:nvCxnSpPr>
      <xdr:spPr>
        <a:xfrm>
          <a:off x="14592300" y="13586813"/>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42263</xdr:rowOff>
    </xdr:from>
    <xdr:to>
      <xdr:col>76</xdr:col>
      <xdr:colOff>114300</xdr:colOff>
      <xdr:row>79</xdr:row>
      <xdr:rowOff>43224</xdr:rowOff>
    </xdr:to>
    <xdr:cxnSp macro="">
      <xdr:nvCxnSpPr>
        <xdr:cNvPr id="646" name="直線コネクタ 645"/>
        <xdr:cNvCxnSpPr/>
      </xdr:nvCxnSpPr>
      <xdr:spPr>
        <a:xfrm flipV="1">
          <a:off x="13703300" y="13586813"/>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43224</xdr:rowOff>
    </xdr:from>
    <xdr:to>
      <xdr:col>71</xdr:col>
      <xdr:colOff>177800</xdr:colOff>
      <xdr:row>79</xdr:row>
      <xdr:rowOff>43825</xdr:rowOff>
    </xdr:to>
    <xdr:cxnSp macro="">
      <xdr:nvCxnSpPr>
        <xdr:cNvPr id="649" name="直線コネクタ 648"/>
        <xdr:cNvCxnSpPr/>
      </xdr:nvCxnSpPr>
      <xdr:spPr>
        <a:xfrm flipV="1">
          <a:off x="12814300" y="13587774"/>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162695</xdr:rowOff>
    </xdr:from>
    <xdr:to>
      <xdr:col>85</xdr:col>
      <xdr:colOff>177800</xdr:colOff>
      <xdr:row>79</xdr:row>
      <xdr:rowOff>92845</xdr:rowOff>
    </xdr:to>
    <xdr:sp macro="" textlink="">
      <xdr:nvSpPr>
        <xdr:cNvPr id="659" name="楕円 658"/>
        <xdr:cNvSpPr/>
      </xdr:nvSpPr>
      <xdr:spPr>
        <a:xfrm>
          <a:off x="16268700" y="13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137834</xdr:rowOff>
    </xdr:from>
    <xdr:ext cx="378565" cy="259045"/>
    <xdr:sp macro="" textlink="">
      <xdr:nvSpPr>
        <xdr:cNvPr id="660" name="災害復旧費該当値テキスト"/>
        <xdr:cNvSpPr txBox="1"/>
      </xdr:nvSpPr>
      <xdr:spPr>
        <a:xfrm>
          <a:off x="16370300" y="1351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162913</xdr:rowOff>
    </xdr:from>
    <xdr:to>
      <xdr:col>76</xdr:col>
      <xdr:colOff>165100</xdr:colOff>
      <xdr:row>79</xdr:row>
      <xdr:rowOff>93063</xdr:rowOff>
    </xdr:to>
    <xdr:sp macro="" textlink="">
      <xdr:nvSpPr>
        <xdr:cNvPr id="663" name="楕円 662"/>
        <xdr:cNvSpPr/>
      </xdr:nvSpPr>
      <xdr:spPr>
        <a:xfrm>
          <a:off x="14541500" y="135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84190</xdr:rowOff>
    </xdr:from>
    <xdr:ext cx="378565" cy="259045"/>
    <xdr:sp macro="" textlink="">
      <xdr:nvSpPr>
        <xdr:cNvPr id="664" name="テキスト ボックス 663"/>
        <xdr:cNvSpPr txBox="1"/>
      </xdr:nvSpPr>
      <xdr:spPr>
        <a:xfrm>
          <a:off x="14403017" y="1362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163874</xdr:rowOff>
    </xdr:from>
    <xdr:to>
      <xdr:col>72</xdr:col>
      <xdr:colOff>38100</xdr:colOff>
      <xdr:row>79</xdr:row>
      <xdr:rowOff>94024</xdr:rowOff>
    </xdr:to>
    <xdr:sp macro="" textlink="">
      <xdr:nvSpPr>
        <xdr:cNvPr id="665" name="楕円 664"/>
        <xdr:cNvSpPr/>
      </xdr:nvSpPr>
      <xdr:spPr>
        <a:xfrm>
          <a:off x="13652500" y="13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85151</xdr:rowOff>
    </xdr:from>
    <xdr:ext cx="378565" cy="259045"/>
    <xdr:sp macro="" textlink="">
      <xdr:nvSpPr>
        <xdr:cNvPr id="666" name="テキスト ボックス 665"/>
        <xdr:cNvSpPr txBox="1"/>
      </xdr:nvSpPr>
      <xdr:spPr>
        <a:xfrm>
          <a:off x="13514017" y="13629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164475</xdr:rowOff>
    </xdr:from>
    <xdr:to>
      <xdr:col>67</xdr:col>
      <xdr:colOff>101600</xdr:colOff>
      <xdr:row>79</xdr:row>
      <xdr:rowOff>94625</xdr:rowOff>
    </xdr:to>
    <xdr:sp macro="" textlink="">
      <xdr:nvSpPr>
        <xdr:cNvPr id="667" name="楕円 666"/>
        <xdr:cNvSpPr/>
      </xdr:nvSpPr>
      <xdr:spPr>
        <a:xfrm>
          <a:off x="12763500" y="1353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85752</xdr:rowOff>
    </xdr:from>
    <xdr:ext cx="378565" cy="259045"/>
    <xdr:sp macro="" textlink="">
      <xdr:nvSpPr>
        <xdr:cNvPr id="668" name="テキスト ボックス 667"/>
        <xdr:cNvSpPr txBox="1"/>
      </xdr:nvSpPr>
      <xdr:spPr>
        <a:xfrm>
          <a:off x="12625017" y="13630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77381</xdr:rowOff>
    </xdr:from>
    <xdr:to>
      <xdr:col>85</xdr:col>
      <xdr:colOff>127000</xdr:colOff>
      <xdr:row>94</xdr:row>
      <xdr:rowOff>89585</xdr:rowOff>
    </xdr:to>
    <xdr:cxnSp macro="">
      <xdr:nvCxnSpPr>
        <xdr:cNvPr id="697" name="直線コネクタ 696"/>
        <xdr:cNvCxnSpPr/>
      </xdr:nvCxnSpPr>
      <xdr:spPr>
        <a:xfrm flipV="1">
          <a:off x="15481300" y="16193681"/>
          <a:ext cx="8382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89585</xdr:rowOff>
    </xdr:from>
    <xdr:to>
      <xdr:col>81</xdr:col>
      <xdr:colOff>50800</xdr:colOff>
      <xdr:row>94</xdr:row>
      <xdr:rowOff>129209</xdr:rowOff>
    </xdr:to>
    <xdr:cxnSp macro="">
      <xdr:nvCxnSpPr>
        <xdr:cNvPr id="700" name="直線コネクタ 699"/>
        <xdr:cNvCxnSpPr/>
      </xdr:nvCxnSpPr>
      <xdr:spPr>
        <a:xfrm flipV="1">
          <a:off x="14592300" y="16205885"/>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129209</xdr:rowOff>
    </xdr:from>
    <xdr:to>
      <xdr:col>76</xdr:col>
      <xdr:colOff>114300</xdr:colOff>
      <xdr:row>95</xdr:row>
      <xdr:rowOff>82169</xdr:rowOff>
    </xdr:to>
    <xdr:cxnSp macro="">
      <xdr:nvCxnSpPr>
        <xdr:cNvPr id="703" name="直線コネクタ 702"/>
        <xdr:cNvCxnSpPr/>
      </xdr:nvCxnSpPr>
      <xdr:spPr>
        <a:xfrm flipV="1">
          <a:off x="13703300" y="16245509"/>
          <a:ext cx="889000" cy="1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82169</xdr:rowOff>
    </xdr:from>
    <xdr:to>
      <xdr:col>71</xdr:col>
      <xdr:colOff>177800</xdr:colOff>
      <xdr:row>95</xdr:row>
      <xdr:rowOff>98653</xdr:rowOff>
    </xdr:to>
    <xdr:cxnSp macro="">
      <xdr:nvCxnSpPr>
        <xdr:cNvPr id="706" name="直線コネクタ 705"/>
        <xdr:cNvCxnSpPr/>
      </xdr:nvCxnSpPr>
      <xdr:spPr>
        <a:xfrm flipV="1">
          <a:off x="12814300" y="16369919"/>
          <a:ext cx="889000" cy="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26581</xdr:rowOff>
    </xdr:from>
    <xdr:to>
      <xdr:col>85</xdr:col>
      <xdr:colOff>177800</xdr:colOff>
      <xdr:row>94</xdr:row>
      <xdr:rowOff>128181</xdr:rowOff>
    </xdr:to>
    <xdr:sp macro="" textlink="">
      <xdr:nvSpPr>
        <xdr:cNvPr id="716" name="楕円 715"/>
        <xdr:cNvSpPr/>
      </xdr:nvSpPr>
      <xdr:spPr>
        <a:xfrm>
          <a:off x="16268700" y="161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49458</xdr:rowOff>
    </xdr:from>
    <xdr:ext cx="534377" cy="259045"/>
    <xdr:sp macro="" textlink="">
      <xdr:nvSpPr>
        <xdr:cNvPr id="717" name="公債費該当値テキスト"/>
        <xdr:cNvSpPr txBox="1"/>
      </xdr:nvSpPr>
      <xdr:spPr>
        <a:xfrm>
          <a:off x="16370300" y="1599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38785</xdr:rowOff>
    </xdr:from>
    <xdr:to>
      <xdr:col>81</xdr:col>
      <xdr:colOff>101600</xdr:colOff>
      <xdr:row>94</xdr:row>
      <xdr:rowOff>140385</xdr:rowOff>
    </xdr:to>
    <xdr:sp macro="" textlink="">
      <xdr:nvSpPr>
        <xdr:cNvPr id="718" name="楕円 717"/>
        <xdr:cNvSpPr/>
      </xdr:nvSpPr>
      <xdr:spPr>
        <a:xfrm>
          <a:off x="15430500" y="161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156912</xdr:rowOff>
    </xdr:from>
    <xdr:ext cx="534377" cy="259045"/>
    <xdr:sp macro="" textlink="">
      <xdr:nvSpPr>
        <xdr:cNvPr id="719" name="テキスト ボックス 718"/>
        <xdr:cNvSpPr txBox="1"/>
      </xdr:nvSpPr>
      <xdr:spPr>
        <a:xfrm>
          <a:off x="15214111" y="159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78409</xdr:rowOff>
    </xdr:from>
    <xdr:to>
      <xdr:col>76</xdr:col>
      <xdr:colOff>165100</xdr:colOff>
      <xdr:row>95</xdr:row>
      <xdr:rowOff>8559</xdr:rowOff>
    </xdr:to>
    <xdr:sp macro="" textlink="">
      <xdr:nvSpPr>
        <xdr:cNvPr id="720" name="楕円 719"/>
        <xdr:cNvSpPr/>
      </xdr:nvSpPr>
      <xdr:spPr>
        <a:xfrm>
          <a:off x="14541500" y="161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25086</xdr:rowOff>
    </xdr:from>
    <xdr:ext cx="534377" cy="259045"/>
    <xdr:sp macro="" textlink="">
      <xdr:nvSpPr>
        <xdr:cNvPr id="721" name="テキスト ボックス 720"/>
        <xdr:cNvSpPr txBox="1"/>
      </xdr:nvSpPr>
      <xdr:spPr>
        <a:xfrm>
          <a:off x="14325111" y="1596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31369</xdr:rowOff>
    </xdr:from>
    <xdr:to>
      <xdr:col>72</xdr:col>
      <xdr:colOff>38100</xdr:colOff>
      <xdr:row>95</xdr:row>
      <xdr:rowOff>132969</xdr:rowOff>
    </xdr:to>
    <xdr:sp macro="" textlink="">
      <xdr:nvSpPr>
        <xdr:cNvPr id="722" name="楕円 721"/>
        <xdr:cNvSpPr/>
      </xdr:nvSpPr>
      <xdr:spPr>
        <a:xfrm>
          <a:off x="13652500" y="163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149496</xdr:rowOff>
    </xdr:from>
    <xdr:ext cx="534377" cy="259045"/>
    <xdr:sp macro="" textlink="">
      <xdr:nvSpPr>
        <xdr:cNvPr id="723" name="テキスト ボックス 722"/>
        <xdr:cNvSpPr txBox="1"/>
      </xdr:nvSpPr>
      <xdr:spPr>
        <a:xfrm>
          <a:off x="13436111" y="1609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47853</xdr:rowOff>
    </xdr:from>
    <xdr:to>
      <xdr:col>67</xdr:col>
      <xdr:colOff>101600</xdr:colOff>
      <xdr:row>95</xdr:row>
      <xdr:rowOff>149453</xdr:rowOff>
    </xdr:to>
    <xdr:sp macro="" textlink="">
      <xdr:nvSpPr>
        <xdr:cNvPr id="724" name="楕円 723"/>
        <xdr:cNvSpPr/>
      </xdr:nvSpPr>
      <xdr:spPr>
        <a:xfrm>
          <a:off x="12763500" y="163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165980</xdr:rowOff>
    </xdr:from>
    <xdr:ext cx="534377" cy="259045"/>
    <xdr:sp macro="" textlink="">
      <xdr:nvSpPr>
        <xdr:cNvPr id="725" name="テキスト ボックス 724"/>
        <xdr:cNvSpPr txBox="1"/>
      </xdr:nvSpPr>
      <xdr:spPr>
        <a:xfrm>
          <a:off x="12547111" y="161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1,625,277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625,623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円の大幅な増となった。これは、ふるさと寄附金関連事業費の増により決算額が大きく増加したためである。主な構成項目では、総務費が類似団体で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なったが、ふるさと寄附金事業の推進による寄附金増収に伴う基金積立金の増、また事務経費や返礼品等の経費の増により大幅な増加となった。民生費は、町内に立地する県立支援学校利用者の転入増や定住促進対策による転入増等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傾向が続いており、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類似団体平均を上回っている。農林水産業費は、産地パワーアップ事業の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に伴う大幅な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類似団体平均を上回っている。土木費は、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公営住宅の建替事業や定住促進対策事業の推進による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公営住宅建設事業等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の終了に伴い減となったが、引き続き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全国平均、類似団体平均を上回っている。教育費は、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学校教育施設や社会教育施設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に係る普通建設事業を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町独自の施策として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子育て支援策として学校給食費の第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子については半額補助、第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子については全額補助を実施している。公債費は、合併特例債や臨時財政対策債の発行により類似団体において上位に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起債の発行については普通交付税措置のある事業のみを原則とし、また、合併特例債償還財源として交付税措置対象外相当額を減債基金から繰入を行うとともに、中・長期財政計画に基づき積立を行っており、償還財源の確保に努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実質収支、単年度収支とも黒字を確保しているが、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年度からの普通交付税の一本算定により一般財源は減少が見込まれ、財政調整基金への積み増しは急務で、基金繰入に頼ることなく安定した財政運営ができるよう更に行政改革に努める。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年度実質収支比率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ポイントの増加は、ふるさと寄附金事業において予算額での基金繰入に対し、年度末の返礼品選択とその請求が次年度対応となったこと等による執行残が大きな要因となった。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一般会計及びその他の特別会計すべてにおいて、実質収支が黒字であるため、連結実質赤字比率は算定されていない。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ただ、国民健康保険特別会計については、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期連続で実質収支額が赤字となっており、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年度に赤字解消支援として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千円を一般会計から繰出を行った。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年度は、赤字解消支援として繰出は行っていないものの、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今後、国民健康保険税の見直しを含め、健全な財政運営に向けた改善を図る。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43977191</v>
      </c>
      <c r="BO4" s="430"/>
      <c r="BP4" s="430"/>
      <c r="BQ4" s="430"/>
      <c r="BR4" s="430"/>
      <c r="BS4" s="430"/>
      <c r="BT4" s="430"/>
      <c r="BU4" s="431"/>
      <c r="BV4" s="429">
        <v>27022207</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32.299999999999997</v>
      </c>
      <c r="CU4" s="436"/>
      <c r="CV4" s="436"/>
      <c r="CW4" s="436"/>
      <c r="CX4" s="436"/>
      <c r="CY4" s="436"/>
      <c r="CZ4" s="436"/>
      <c r="DA4" s="437"/>
      <c r="DB4" s="435">
        <v>20.3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41522574</v>
      </c>
      <c r="BO5" s="467"/>
      <c r="BP5" s="467"/>
      <c r="BQ5" s="467"/>
      <c r="BR5" s="467"/>
      <c r="BS5" s="467"/>
      <c r="BT5" s="467"/>
      <c r="BU5" s="468"/>
      <c r="BV5" s="466">
        <v>25464189</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94</v>
      </c>
      <c r="CU5" s="464"/>
      <c r="CV5" s="464"/>
      <c r="CW5" s="464"/>
      <c r="CX5" s="464"/>
      <c r="CY5" s="464"/>
      <c r="CZ5" s="464"/>
      <c r="DA5" s="465"/>
      <c r="DB5" s="463">
        <v>92.7</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2454617</v>
      </c>
      <c r="BO6" s="467"/>
      <c r="BP6" s="467"/>
      <c r="BQ6" s="467"/>
      <c r="BR6" s="467"/>
      <c r="BS6" s="467"/>
      <c r="BT6" s="467"/>
      <c r="BU6" s="468"/>
      <c r="BV6" s="466">
        <v>1558018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99</v>
      </c>
      <c r="CU6" s="504"/>
      <c r="CV6" s="504"/>
      <c r="CW6" s="504"/>
      <c r="CX6" s="504"/>
      <c r="CY6" s="504"/>
      <c r="CZ6" s="504"/>
      <c r="DA6" s="505"/>
      <c r="DB6" s="503">
        <v>97.6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96650</v>
      </c>
      <c r="BO7" s="467"/>
      <c r="BP7" s="467"/>
      <c r="BQ7" s="467"/>
      <c r="BR7" s="467"/>
      <c r="BS7" s="467"/>
      <c r="BT7" s="467"/>
      <c r="BU7" s="468"/>
      <c r="BV7" s="466">
        <v>99953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7290452</v>
      </c>
      <c r="CU7" s="467"/>
      <c r="CV7" s="467"/>
      <c r="CW7" s="467"/>
      <c r="CX7" s="467"/>
      <c r="CY7" s="467"/>
      <c r="CZ7" s="467"/>
      <c r="DA7" s="468"/>
      <c r="DB7" s="466">
        <v>7179194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101</v>
      </c>
      <c r="AV8" s="499"/>
      <c r="AW8" s="499"/>
      <c r="AX8" s="499"/>
      <c r="AY8" s="500" t="s">
        <v>109</v>
      </c>
      <c r="AZ8" s="501"/>
      <c r="BA8" s="501"/>
      <c r="BB8" s="501"/>
      <c r="BC8" s="501"/>
      <c r="BD8" s="501"/>
      <c r="BE8" s="501"/>
      <c r="BF8" s="501"/>
      <c r="BG8" s="501"/>
      <c r="BH8" s="501"/>
      <c r="BI8" s="501"/>
      <c r="BJ8" s="501"/>
      <c r="BK8" s="501"/>
      <c r="BL8" s="501"/>
      <c r="BM8" s="502"/>
      <c r="BN8" s="466">
        <v>2357967</v>
      </c>
      <c r="BO8" s="467"/>
      <c r="BP8" s="467"/>
      <c r="BQ8" s="467"/>
      <c r="BR8" s="467"/>
      <c r="BS8" s="467"/>
      <c r="BT8" s="467"/>
      <c r="BU8" s="468"/>
      <c r="BV8" s="466">
        <v>1458065</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0.43</v>
      </c>
      <c r="CU8" s="507"/>
      <c r="CV8" s="507"/>
      <c r="CW8" s="507"/>
      <c r="CX8" s="507"/>
      <c r="CY8" s="507"/>
      <c r="CZ8" s="507"/>
      <c r="DA8" s="508"/>
      <c r="DB8" s="506">
        <v>0.44</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25278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93</v>
      </c>
      <c r="AV9" s="499"/>
      <c r="AW9" s="499"/>
      <c r="AX9" s="499"/>
      <c r="AY9" s="500" t="s">
        <v>115</v>
      </c>
      <c r="AZ9" s="501"/>
      <c r="BA9" s="501"/>
      <c r="BB9" s="501"/>
      <c r="BC9" s="501"/>
      <c r="BD9" s="501"/>
      <c r="BE9" s="501"/>
      <c r="BF9" s="501"/>
      <c r="BG9" s="501"/>
      <c r="BH9" s="501"/>
      <c r="BI9" s="501"/>
      <c r="BJ9" s="501"/>
      <c r="BK9" s="501"/>
      <c r="BL9" s="501"/>
      <c r="BM9" s="502"/>
      <c r="BN9" s="466">
        <v>899902</v>
      </c>
      <c r="BO9" s="467"/>
      <c r="BP9" s="467"/>
      <c r="BQ9" s="467"/>
      <c r="BR9" s="467"/>
      <c r="BS9" s="467"/>
      <c r="BT9" s="467"/>
      <c r="BU9" s="468"/>
      <c r="BV9" s="466">
        <v>818883</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12.8</v>
      </c>
      <c r="CU9" s="464"/>
      <c r="CV9" s="464"/>
      <c r="CW9" s="464"/>
      <c r="CX9" s="464"/>
      <c r="CY9" s="464"/>
      <c r="CZ9" s="464"/>
      <c r="DA9" s="465"/>
      <c r="DB9" s="463">
        <v>15.4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26175</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101</v>
      </c>
      <c r="AV10" s="499"/>
      <c r="AW10" s="499"/>
      <c r="AX10" s="499"/>
      <c r="AY10" s="500" t="s">
        <v>119</v>
      </c>
      <c r="AZ10" s="501"/>
      <c r="BA10" s="501"/>
      <c r="BB10" s="501"/>
      <c r="BC10" s="501"/>
      <c r="BD10" s="501"/>
      <c r="BE10" s="501"/>
      <c r="BF10" s="501"/>
      <c r="BG10" s="501"/>
      <c r="BH10" s="501"/>
      <c r="BI10" s="501"/>
      <c r="BJ10" s="501"/>
      <c r="BK10" s="501"/>
      <c r="BL10" s="501"/>
      <c r="BM10" s="502"/>
      <c r="BN10" s="466">
        <v>728217</v>
      </c>
      <c r="BO10" s="467"/>
      <c r="BP10" s="467"/>
      <c r="BQ10" s="467"/>
      <c r="BR10" s="467"/>
      <c r="BS10" s="467"/>
      <c r="BT10" s="467"/>
      <c r="BU10" s="468"/>
      <c r="BV10" s="466">
        <v>387587</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93</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25548</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997628</v>
      </c>
      <c r="BO12" s="467"/>
      <c r="BP12" s="467"/>
      <c r="BQ12" s="467"/>
      <c r="BR12" s="467"/>
      <c r="BS12" s="467"/>
      <c r="BT12" s="467"/>
      <c r="BU12" s="468"/>
      <c r="BV12" s="466">
        <v>385144</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25402</v>
      </c>
      <c r="S13" s="548"/>
      <c r="T13" s="548"/>
      <c r="U13" s="548"/>
      <c r="V13" s="549"/>
      <c r="W13" s="482" t="s">
        <v>138</v>
      </c>
      <c r="X13" s="483"/>
      <c r="Y13" s="483"/>
      <c r="Z13" s="483"/>
      <c r="AA13" s="483"/>
      <c r="AB13" s="473"/>
      <c r="AC13" s="517">
        <v>686</v>
      </c>
      <c r="AD13" s="518"/>
      <c r="AE13" s="518"/>
      <c r="AF13" s="518"/>
      <c r="AG13" s="557"/>
      <c r="AH13" s="517">
        <v>817</v>
      </c>
      <c r="AI13" s="518"/>
      <c r="AJ13" s="518"/>
      <c r="AK13" s="518"/>
      <c r="AL13" s="519"/>
      <c r="AM13" s="495" t="s">
        <v>139</v>
      </c>
      <c r="AN13" s="496"/>
      <c r="AO13" s="496"/>
      <c r="AP13" s="496"/>
      <c r="AQ13" s="496"/>
      <c r="AR13" s="496"/>
      <c r="AS13" s="496"/>
      <c r="AT13" s="497"/>
      <c r="AU13" s="498" t="s">
        <v>133</v>
      </c>
      <c r="AV13" s="499"/>
      <c r="AW13" s="499"/>
      <c r="AX13" s="499"/>
      <c r="AY13" s="500" t="s">
        <v>140</v>
      </c>
      <c r="AZ13" s="501"/>
      <c r="BA13" s="501"/>
      <c r="BB13" s="501"/>
      <c r="BC13" s="501"/>
      <c r="BD13" s="501"/>
      <c r="BE13" s="501"/>
      <c r="BF13" s="501"/>
      <c r="BG13" s="501"/>
      <c r="BH13" s="501"/>
      <c r="BI13" s="501"/>
      <c r="BJ13" s="501"/>
      <c r="BK13" s="501"/>
      <c r="BL13" s="501"/>
      <c r="BM13" s="502"/>
      <c r="BN13" s="466">
        <v>630491</v>
      </c>
      <c r="BO13" s="467"/>
      <c r="BP13" s="467"/>
      <c r="BQ13" s="467"/>
      <c r="BR13" s="467"/>
      <c r="BS13" s="467"/>
      <c r="BT13" s="467"/>
      <c r="BU13" s="468"/>
      <c r="BV13" s="466">
        <v>821326</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11.8</v>
      </c>
      <c r="CU13" s="464"/>
      <c r="CV13" s="464"/>
      <c r="CW13" s="464"/>
      <c r="CX13" s="464"/>
      <c r="CY13" s="464"/>
      <c r="CZ13" s="464"/>
      <c r="DA13" s="465"/>
      <c r="DB13" s="463">
        <v>11.6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25473</v>
      </c>
      <c r="S14" s="548"/>
      <c r="T14" s="548"/>
      <c r="U14" s="548"/>
      <c r="V14" s="549"/>
      <c r="W14" s="456"/>
      <c r="X14" s="457"/>
      <c r="Y14" s="457"/>
      <c r="Z14" s="457"/>
      <c r="AA14" s="457"/>
      <c r="AB14" s="446"/>
      <c r="AC14" s="550">
        <v>6.2</v>
      </c>
      <c r="AD14" s="551"/>
      <c r="AE14" s="551"/>
      <c r="AF14" s="551"/>
      <c r="AG14" s="552"/>
      <c r="AH14" s="550">
        <v>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136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25344</v>
      </c>
      <c r="S15" s="548"/>
      <c r="T15" s="548"/>
      <c r="U15" s="548"/>
      <c r="V15" s="549"/>
      <c r="W15" s="482" t="s">
        <v>145</v>
      </c>
      <c r="X15" s="483"/>
      <c r="Y15" s="483"/>
      <c r="Z15" s="483"/>
      <c r="AA15" s="483"/>
      <c r="AB15" s="473"/>
      <c r="AC15" s="517">
        <v>3155</v>
      </c>
      <c r="AD15" s="518"/>
      <c r="AE15" s="518"/>
      <c r="AF15" s="518"/>
      <c r="AG15" s="557"/>
      <c r="AH15" s="517">
        <v>3415</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2612086</v>
      </c>
      <c r="BO15" s="430"/>
      <c r="BP15" s="430"/>
      <c r="BQ15" s="430"/>
      <c r="BR15" s="430"/>
      <c r="BS15" s="430"/>
      <c r="BT15" s="430"/>
      <c r="BU15" s="431"/>
      <c r="BV15" s="429">
        <v>2535236</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28.6</v>
      </c>
      <c r="AD16" s="551"/>
      <c r="AE16" s="551"/>
      <c r="AF16" s="551"/>
      <c r="AG16" s="552"/>
      <c r="AH16" s="550">
        <v>29.3</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6059532</v>
      </c>
      <c r="BO16" s="467"/>
      <c r="BP16" s="467"/>
      <c r="BQ16" s="467"/>
      <c r="BR16" s="467"/>
      <c r="BS16" s="467"/>
      <c r="BT16" s="467"/>
      <c r="BU16" s="468"/>
      <c r="BV16" s="466">
        <v>5855983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7209</v>
      </c>
      <c r="AD17" s="518"/>
      <c r="AE17" s="518"/>
      <c r="AF17" s="518"/>
      <c r="AG17" s="557"/>
      <c r="AH17" s="517">
        <v>7419</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3305246</v>
      </c>
      <c r="BO17" s="467"/>
      <c r="BP17" s="467"/>
      <c r="BQ17" s="467"/>
      <c r="BR17" s="467"/>
      <c r="BS17" s="467"/>
      <c r="BT17" s="467"/>
      <c r="BU17" s="468"/>
      <c r="BV17" s="466">
        <v>3209588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51.92</v>
      </c>
      <c r="M18" s="579"/>
      <c r="N18" s="579"/>
      <c r="O18" s="579"/>
      <c r="P18" s="579"/>
      <c r="Q18" s="579"/>
      <c r="R18" s="580"/>
      <c r="S18" s="580"/>
      <c r="T18" s="580"/>
      <c r="U18" s="580"/>
      <c r="V18" s="581"/>
      <c r="W18" s="484"/>
      <c r="X18" s="485"/>
      <c r="Y18" s="485"/>
      <c r="Z18" s="485"/>
      <c r="AA18" s="485"/>
      <c r="AB18" s="476"/>
      <c r="AC18" s="582">
        <v>65.2</v>
      </c>
      <c r="AD18" s="583"/>
      <c r="AE18" s="583"/>
      <c r="AF18" s="583"/>
      <c r="AG18" s="584"/>
      <c r="AH18" s="582">
        <v>63.7</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6885153</v>
      </c>
      <c r="BO18" s="467"/>
      <c r="BP18" s="467"/>
      <c r="BQ18" s="467"/>
      <c r="BR18" s="467"/>
      <c r="BS18" s="467"/>
      <c r="BT18" s="467"/>
      <c r="BU18" s="468"/>
      <c r="BV18" s="466">
        <v>6827289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487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12468740</v>
      </c>
      <c r="BO19" s="467"/>
      <c r="BP19" s="467"/>
      <c r="BQ19" s="467"/>
      <c r="BR19" s="467"/>
      <c r="BS19" s="467"/>
      <c r="BT19" s="467"/>
      <c r="BU19" s="468"/>
      <c r="BV19" s="466">
        <v>10106186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8638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16875471</v>
      </c>
      <c r="BO23" s="467"/>
      <c r="BP23" s="467"/>
      <c r="BQ23" s="467"/>
      <c r="BR23" s="467"/>
      <c r="BS23" s="467"/>
      <c r="BT23" s="467"/>
      <c r="BU23" s="468"/>
      <c r="BV23" s="466">
        <v>17381972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7760</v>
      </c>
      <c r="R24" s="518"/>
      <c r="S24" s="518"/>
      <c r="T24" s="518"/>
      <c r="U24" s="518"/>
      <c r="V24" s="557"/>
      <c r="W24" s="616"/>
      <c r="X24" s="604"/>
      <c r="Y24" s="605"/>
      <c r="Z24" s="516" t="s">
        <v>169</v>
      </c>
      <c r="AA24" s="496"/>
      <c r="AB24" s="496"/>
      <c r="AC24" s="496"/>
      <c r="AD24" s="496"/>
      <c r="AE24" s="496"/>
      <c r="AF24" s="496"/>
      <c r="AG24" s="497"/>
      <c r="AH24" s="517">
        <v>232</v>
      </c>
      <c r="AI24" s="518"/>
      <c r="AJ24" s="518"/>
      <c r="AK24" s="518"/>
      <c r="AL24" s="557"/>
      <c r="AM24" s="517">
        <v>686952</v>
      </c>
      <c r="AN24" s="518"/>
      <c r="AO24" s="518"/>
      <c r="AP24" s="518"/>
      <c r="AQ24" s="518"/>
      <c r="AR24" s="557"/>
      <c r="AS24" s="517">
        <v>2961</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6969854</v>
      </c>
      <c r="BO24" s="467"/>
      <c r="BP24" s="467"/>
      <c r="BQ24" s="467"/>
      <c r="BR24" s="467"/>
      <c r="BS24" s="467"/>
      <c r="BT24" s="467"/>
      <c r="BU24" s="468"/>
      <c r="BV24" s="466">
        <v>7118238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6300</v>
      </c>
      <c r="R25" s="518"/>
      <c r="S25" s="518"/>
      <c r="T25" s="518"/>
      <c r="U25" s="518"/>
      <c r="V25" s="557"/>
      <c r="W25" s="616"/>
      <c r="X25" s="604"/>
      <c r="Y25" s="605"/>
      <c r="Z25" s="516" t="s">
        <v>172</v>
      </c>
      <c r="AA25" s="496"/>
      <c r="AB25" s="496"/>
      <c r="AC25" s="496"/>
      <c r="AD25" s="496"/>
      <c r="AE25" s="496"/>
      <c r="AF25" s="496"/>
      <c r="AG25" s="497"/>
      <c r="AH25" s="517" t="s">
        <v>127</v>
      </c>
      <c r="AI25" s="518"/>
      <c r="AJ25" s="518"/>
      <c r="AK25" s="518"/>
      <c r="AL25" s="557"/>
      <c r="AM25" s="517" t="s">
        <v>127</v>
      </c>
      <c r="AN25" s="518"/>
      <c r="AO25" s="518"/>
      <c r="AP25" s="518"/>
      <c r="AQ25" s="518"/>
      <c r="AR25" s="557"/>
      <c r="AS25" s="517" t="s">
        <v>136</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5740093</v>
      </c>
      <c r="BO25" s="430"/>
      <c r="BP25" s="430"/>
      <c r="BQ25" s="430"/>
      <c r="BR25" s="430"/>
      <c r="BS25" s="430"/>
      <c r="BT25" s="430"/>
      <c r="BU25" s="431"/>
      <c r="BV25" s="429">
        <v>2881184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5300</v>
      </c>
      <c r="R26" s="518"/>
      <c r="S26" s="518"/>
      <c r="T26" s="518"/>
      <c r="U26" s="518"/>
      <c r="V26" s="557"/>
      <c r="W26" s="616"/>
      <c r="X26" s="604"/>
      <c r="Y26" s="605"/>
      <c r="Z26" s="516" t="s">
        <v>175</v>
      </c>
      <c r="AA26" s="626"/>
      <c r="AB26" s="626"/>
      <c r="AC26" s="626"/>
      <c r="AD26" s="626"/>
      <c r="AE26" s="626"/>
      <c r="AF26" s="626"/>
      <c r="AG26" s="627"/>
      <c r="AH26" s="517">
        <v>10</v>
      </c>
      <c r="AI26" s="518"/>
      <c r="AJ26" s="518"/>
      <c r="AK26" s="518"/>
      <c r="AL26" s="557"/>
      <c r="AM26" s="517">
        <v>27780</v>
      </c>
      <c r="AN26" s="518"/>
      <c r="AO26" s="518"/>
      <c r="AP26" s="518"/>
      <c r="AQ26" s="518"/>
      <c r="AR26" s="557"/>
      <c r="AS26" s="517">
        <v>2778</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3260</v>
      </c>
      <c r="R27" s="518"/>
      <c r="S27" s="518"/>
      <c r="T27" s="518"/>
      <c r="U27" s="518"/>
      <c r="V27" s="557"/>
      <c r="W27" s="616"/>
      <c r="X27" s="604"/>
      <c r="Y27" s="605"/>
      <c r="Z27" s="516" t="s">
        <v>178</v>
      </c>
      <c r="AA27" s="496"/>
      <c r="AB27" s="496"/>
      <c r="AC27" s="496"/>
      <c r="AD27" s="496"/>
      <c r="AE27" s="496"/>
      <c r="AF27" s="496"/>
      <c r="AG27" s="497"/>
      <c r="AH27" s="517">
        <v>2</v>
      </c>
      <c r="AI27" s="518"/>
      <c r="AJ27" s="518"/>
      <c r="AK27" s="518"/>
      <c r="AL27" s="557"/>
      <c r="AM27" s="517" t="s">
        <v>179</v>
      </c>
      <c r="AN27" s="518"/>
      <c r="AO27" s="518"/>
      <c r="AP27" s="518"/>
      <c r="AQ27" s="518"/>
      <c r="AR27" s="557"/>
      <c r="AS27" s="517" t="s">
        <v>180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283308</v>
      </c>
      <c r="BO27" s="640"/>
      <c r="BP27" s="640"/>
      <c r="BQ27" s="640"/>
      <c r="BR27" s="640"/>
      <c r="BS27" s="640"/>
      <c r="BT27" s="640"/>
      <c r="BU27" s="641"/>
      <c r="BV27" s="639">
        <v>282848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2710</v>
      </c>
      <c r="R28" s="518"/>
      <c r="S28" s="518"/>
      <c r="T28" s="518"/>
      <c r="U28" s="518"/>
      <c r="V28" s="557"/>
      <c r="W28" s="616"/>
      <c r="X28" s="604"/>
      <c r="Y28" s="605"/>
      <c r="Z28" s="516" t="s">
        <v>183</v>
      </c>
      <c r="AA28" s="496"/>
      <c r="AB28" s="496"/>
      <c r="AC28" s="496"/>
      <c r="AD28" s="496"/>
      <c r="AE28" s="496"/>
      <c r="AF28" s="496"/>
      <c r="AG28" s="497"/>
      <c r="AH28" s="517" t="s">
        <v>136</v>
      </c>
      <c r="AI28" s="518"/>
      <c r="AJ28" s="518"/>
      <c r="AK28" s="518"/>
      <c r="AL28" s="557"/>
      <c r="AM28" s="517" t="s">
        <v>127</v>
      </c>
      <c r="AN28" s="518"/>
      <c r="AO28" s="518"/>
      <c r="AP28" s="518"/>
      <c r="AQ28" s="518"/>
      <c r="AR28" s="557"/>
      <c r="AS28" s="517" t="s">
        <v>136</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1496292</v>
      </c>
      <c r="BO28" s="430"/>
      <c r="BP28" s="430"/>
      <c r="BQ28" s="430"/>
      <c r="BR28" s="430"/>
      <c r="BS28" s="430"/>
      <c r="BT28" s="430"/>
      <c r="BU28" s="431"/>
      <c r="BV28" s="429">
        <v>1765703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14</v>
      </c>
      <c r="M29" s="518"/>
      <c r="N29" s="518"/>
      <c r="O29" s="518"/>
      <c r="P29" s="557"/>
      <c r="Q29" s="517">
        <v>2530</v>
      </c>
      <c r="R29" s="518"/>
      <c r="S29" s="518"/>
      <c r="T29" s="518"/>
      <c r="U29" s="518"/>
      <c r="V29" s="557"/>
      <c r="W29" s="617"/>
      <c r="X29" s="618"/>
      <c r="Y29" s="619"/>
      <c r="Z29" s="516" t="s">
        <v>186</v>
      </c>
      <c r="AA29" s="496"/>
      <c r="AB29" s="496"/>
      <c r="AC29" s="496"/>
      <c r="AD29" s="496"/>
      <c r="AE29" s="496"/>
      <c r="AF29" s="496"/>
      <c r="AG29" s="497"/>
      <c r="AH29" s="517">
        <v>234</v>
      </c>
      <c r="AI29" s="518"/>
      <c r="AJ29" s="518"/>
      <c r="AK29" s="518"/>
      <c r="AL29" s="557"/>
      <c r="AM29" s="517">
        <v>695144</v>
      </c>
      <c r="AN29" s="518"/>
      <c r="AO29" s="518"/>
      <c r="AP29" s="518"/>
      <c r="AQ29" s="518"/>
      <c r="AR29" s="557"/>
      <c r="AS29" s="517">
        <v>2971</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2260955</v>
      </c>
      <c r="BO29" s="467"/>
      <c r="BP29" s="467"/>
      <c r="BQ29" s="467"/>
      <c r="BR29" s="467"/>
      <c r="BS29" s="467"/>
      <c r="BT29" s="467"/>
      <c r="BU29" s="468"/>
      <c r="BV29" s="466">
        <v>2370304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96.4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10227843</v>
      </c>
      <c r="BO30" s="640"/>
      <c r="BP30" s="640"/>
      <c r="BQ30" s="640"/>
      <c r="BR30" s="640"/>
      <c r="BS30" s="640"/>
      <c r="BT30" s="640"/>
      <c r="BU30" s="641"/>
      <c r="BV30" s="639">
        <v>6812876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197</v>
      </c>
      <c r="X33" s="455"/>
      <c r="Y33" s="455"/>
      <c r="Z33" s="455"/>
      <c r="AA33" s="455"/>
      <c r="AB33" s="455"/>
      <c r="AC33" s="455"/>
      <c r="AD33" s="455"/>
      <c r="AE33" s="455"/>
      <c r="AF33" s="455"/>
      <c r="AG33" s="455"/>
      <c r="AH33" s="455"/>
      <c r="AI33" s="455"/>
      <c r="AJ33" s="455"/>
      <c r="AK33" s="455"/>
      <c r="AL33" s="215"/>
      <c r="AM33" s="490" t="s">
        <v>195</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195</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IF('各会計、関係団体の財政状況及び健全化判断比率'!B30="","",'各会計、関係団体の財政状況及び健全化判断比率'!B30)</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鳥栖・三養基西部環境施設組合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リバーサイド三根</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グリーンパーク推進整備事業基金特別会計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IF('各会計、関係団体の財政状況及び健全化判断比率'!B31="","",'各会計、関係団体の財政状況及び健全化判断比率'!B31)</f>
        <v>工業用地取得造成事業特別会計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鳥栖・三養基地区消防事務組合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三根街づくり</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ふるさと寄附金基金特別会計</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IF('各会計、関係団体の財政状況及び健全化判断比率'!B32="","",'各会計、関係団体の財政状況及び健全化判断比率'!B32)</f>
        <v>住宅用地取得造成事業特別会計</v>
      </c>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三神地区環境事務組合</v>
      </c>
      <c r="BZ36" s="653"/>
      <c r="CA36" s="653"/>
      <c r="CB36" s="653"/>
      <c r="CC36" s="653"/>
      <c r="CD36" s="653"/>
      <c r="CE36" s="653"/>
      <c r="CF36" s="653"/>
      <c r="CG36" s="653"/>
      <c r="CH36" s="653"/>
      <c r="CI36" s="653"/>
      <c r="CJ36" s="653"/>
      <c r="CK36" s="653"/>
      <c r="CL36" s="653"/>
      <c r="CM36" s="653"/>
      <c r="CN36" s="213"/>
      <c r="CO36" s="652">
        <f t="shared" si="3"/>
        <v>21</v>
      </c>
      <c r="CP36" s="652"/>
      <c r="CQ36" s="653" t="str">
        <f>IF('各会計、関係団体の財政状況及び健全化判断比率'!BS9="","",'各会計、関係団体の財政状況及び健全化判断比率'!BS9)</f>
        <v>三養基西部土地開発公社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佐賀東部水道企業団（水道事業特別会計）</v>
      </c>
      <c r="BZ37" s="653"/>
      <c r="CA37" s="653"/>
      <c r="CB37" s="653"/>
      <c r="CC37" s="653"/>
      <c r="CD37" s="653"/>
      <c r="CE37" s="653"/>
      <c r="CF37" s="653"/>
      <c r="CG37" s="653"/>
      <c r="CH37" s="653"/>
      <c r="CI37" s="653"/>
      <c r="CJ37" s="653"/>
      <c r="CK37" s="653"/>
      <c r="CL37" s="653"/>
      <c r="CM37" s="653"/>
      <c r="CN37" s="213"/>
      <c r="CO37" s="652">
        <f t="shared" si="3"/>
        <v>22</v>
      </c>
      <c r="CP37" s="652"/>
      <c r="CQ37" s="653" t="str">
        <f>IF('各会計、関係団体の財政状況及び健全化判断比率'!BS10="","",'各会計、関係団体の財政状況及び健全化判断比率'!BS10)</f>
        <v>みやきまち</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佐賀東部水道企業団（用水供給事業特別会計）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三養基西部葬祭組合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鳥栖地区広域市町村圏組合（一般会計）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鳥栖地区広域市町村圏組合（介護保険特別会計）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佐賀県後期高齢者医療広域連合（一般会計）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佐賀県後期高齢者医療広域連合（後期高齢者医療特別会計）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qSw8pa3eQgIk3cjGJskNlmDibMi8gJkBdKRuLvYVxmm7coSeImYaGI/IbpVwZGVuATl5JaUjLgp0ELj/2n89w==" saltValue="2hvGzdXh59U6i3v3At7I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5" t="s">
        <v>558</v>
      </c>
      <c r="D34" s="1245"/>
      <c r="E34" s="1246"/>
      <c r="F34" s="32" t="s">
        <v>511</v>
      </c>
      <c r="G34" s="33" t="s">
        <v>511</v>
      </c>
      <c r="H34" s="33" t="s">
        <v>511</v>
      </c>
      <c r="I34" s="33" t="s">
        <v>511</v>
      </c>
      <c r="J34" s="34">
        <v>27.21</v>
      </c>
      <c r="K34" s="22"/>
      <c r="L34" s="22"/>
      <c r="M34" s="22"/>
      <c r="N34" s="22"/>
      <c r="O34" s="22"/>
      <c r="P34" s="22"/>
    </row>
    <row r="35" spans="1:16" ht="39" customHeight="1" x14ac:dyDescent="0.15">
      <c r="A35" s="22"/>
      <c r="B35" s="35"/>
      <c r="C35" s="1239" t="s">
        <v>559</v>
      </c>
      <c r="D35" s="1240"/>
      <c r="E35" s="1241"/>
      <c r="F35" s="36">
        <v>2.97</v>
      </c>
      <c r="G35" s="37">
        <v>5.1100000000000003</v>
      </c>
      <c r="H35" s="37">
        <v>8.81</v>
      </c>
      <c r="I35" s="37">
        <v>20.23</v>
      </c>
      <c r="J35" s="38">
        <v>5.05</v>
      </c>
      <c r="K35" s="22"/>
      <c r="L35" s="22"/>
      <c r="M35" s="22"/>
      <c r="N35" s="22"/>
      <c r="O35" s="22"/>
      <c r="P35" s="22"/>
    </row>
    <row r="36" spans="1:16" ht="39" customHeight="1" x14ac:dyDescent="0.15">
      <c r="A36" s="22"/>
      <c r="B36" s="35"/>
      <c r="C36" s="1239" t="s">
        <v>560</v>
      </c>
      <c r="D36" s="1240"/>
      <c r="E36" s="1241"/>
      <c r="F36" s="36" t="s">
        <v>561</v>
      </c>
      <c r="G36" s="37" t="s">
        <v>562</v>
      </c>
      <c r="H36" s="37" t="s">
        <v>563</v>
      </c>
      <c r="I36" s="37">
        <v>0.22</v>
      </c>
      <c r="J36" s="38">
        <v>1.18</v>
      </c>
      <c r="K36" s="22"/>
      <c r="L36" s="22"/>
      <c r="M36" s="22"/>
      <c r="N36" s="22"/>
      <c r="O36" s="22"/>
      <c r="P36" s="22"/>
    </row>
    <row r="37" spans="1:16" ht="39" customHeight="1" x14ac:dyDescent="0.15">
      <c r="A37" s="22"/>
      <c r="B37" s="35"/>
      <c r="C37" s="1239" t="s">
        <v>564</v>
      </c>
      <c r="D37" s="1240"/>
      <c r="E37" s="1241"/>
      <c r="F37" s="36">
        <v>0.97</v>
      </c>
      <c r="G37" s="37">
        <v>0.96</v>
      </c>
      <c r="H37" s="37">
        <v>1.1399999999999999</v>
      </c>
      <c r="I37" s="37">
        <v>1.1299999999999999</v>
      </c>
      <c r="J37" s="38">
        <v>1.1399999999999999</v>
      </c>
      <c r="K37" s="22"/>
      <c r="L37" s="22"/>
      <c r="M37" s="22"/>
      <c r="N37" s="22"/>
      <c r="O37" s="22"/>
      <c r="P37" s="22"/>
    </row>
    <row r="38" spans="1:16" ht="39" customHeight="1" x14ac:dyDescent="0.15">
      <c r="A38" s="22"/>
      <c r="B38" s="35"/>
      <c r="C38" s="1239" t="s">
        <v>565</v>
      </c>
      <c r="D38" s="1240"/>
      <c r="E38" s="1241"/>
      <c r="F38" s="36" t="s">
        <v>511</v>
      </c>
      <c r="G38" s="37" t="s">
        <v>511</v>
      </c>
      <c r="H38" s="37">
        <v>0.49</v>
      </c>
      <c r="I38" s="37">
        <v>0.56999999999999995</v>
      </c>
      <c r="J38" s="38">
        <v>0.78</v>
      </c>
      <c r="K38" s="22"/>
      <c r="L38" s="22"/>
      <c r="M38" s="22"/>
      <c r="N38" s="22"/>
      <c r="O38" s="22"/>
      <c r="P38" s="22"/>
    </row>
    <row r="39" spans="1:16" ht="39" customHeight="1" x14ac:dyDescent="0.15">
      <c r="A39" s="22"/>
      <c r="B39" s="35"/>
      <c r="C39" s="1239" t="s">
        <v>566</v>
      </c>
      <c r="D39" s="1240"/>
      <c r="E39" s="1241"/>
      <c r="F39" s="36">
        <v>0</v>
      </c>
      <c r="G39" s="37">
        <v>0.93</v>
      </c>
      <c r="H39" s="37">
        <v>0.94</v>
      </c>
      <c r="I39" s="37">
        <v>0.33</v>
      </c>
      <c r="J39" s="38">
        <v>0.2</v>
      </c>
      <c r="K39" s="22"/>
      <c r="L39" s="22"/>
      <c r="M39" s="22"/>
      <c r="N39" s="22"/>
      <c r="O39" s="22"/>
      <c r="P39" s="22"/>
    </row>
    <row r="40" spans="1:16" ht="39" customHeight="1" x14ac:dyDescent="0.15">
      <c r="A40" s="22"/>
      <c r="B40" s="35"/>
      <c r="C40" s="1239" t="s">
        <v>567</v>
      </c>
      <c r="D40" s="1240"/>
      <c r="E40" s="1241"/>
      <c r="F40" s="36">
        <v>0.03</v>
      </c>
      <c r="G40" s="37">
        <v>0.02</v>
      </c>
      <c r="H40" s="37">
        <v>0.02</v>
      </c>
      <c r="I40" s="37">
        <v>0.11</v>
      </c>
      <c r="J40" s="38">
        <v>0.11</v>
      </c>
      <c r="K40" s="22"/>
      <c r="L40" s="22"/>
      <c r="M40" s="22"/>
      <c r="N40" s="22"/>
      <c r="O40" s="22"/>
      <c r="P40" s="22"/>
    </row>
    <row r="41" spans="1:16" ht="39" customHeight="1" x14ac:dyDescent="0.15">
      <c r="A41" s="22"/>
      <c r="B41" s="35"/>
      <c r="C41" s="1239" t="s">
        <v>568</v>
      </c>
      <c r="D41" s="1240"/>
      <c r="E41" s="1241"/>
      <c r="F41" s="36">
        <v>0</v>
      </c>
      <c r="G41" s="37">
        <v>0</v>
      </c>
      <c r="H41" s="37">
        <v>0.15</v>
      </c>
      <c r="I41" s="37">
        <v>7.0000000000000007E-2</v>
      </c>
      <c r="J41" s="38">
        <v>7.0000000000000007E-2</v>
      </c>
      <c r="K41" s="22"/>
      <c r="L41" s="22"/>
      <c r="M41" s="22"/>
      <c r="N41" s="22"/>
      <c r="O41" s="22"/>
      <c r="P41" s="22"/>
    </row>
    <row r="42" spans="1:16" ht="39" customHeight="1" x14ac:dyDescent="0.15">
      <c r="A42" s="22"/>
      <c r="B42" s="39"/>
      <c r="C42" s="1239" t="s">
        <v>569</v>
      </c>
      <c r="D42" s="1240"/>
      <c r="E42" s="1241"/>
      <c r="F42" s="36" t="s">
        <v>511</v>
      </c>
      <c r="G42" s="37" t="s">
        <v>511</v>
      </c>
      <c r="H42" s="37" t="s">
        <v>511</v>
      </c>
      <c r="I42" s="37" t="s">
        <v>511</v>
      </c>
      <c r="J42" s="38" t="s">
        <v>511</v>
      </c>
      <c r="K42" s="22"/>
      <c r="L42" s="22"/>
      <c r="M42" s="22"/>
      <c r="N42" s="22"/>
      <c r="O42" s="22"/>
      <c r="P42" s="22"/>
    </row>
    <row r="43" spans="1:16" ht="39" customHeight="1" thickBot="1" x14ac:dyDescent="0.2">
      <c r="A43" s="22"/>
      <c r="B43" s="40"/>
      <c r="C43" s="1242" t="s">
        <v>570</v>
      </c>
      <c r="D43" s="1243"/>
      <c r="E43" s="1244"/>
      <c r="F43" s="41">
        <v>0.39</v>
      </c>
      <c r="G43" s="42">
        <v>0.49</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izuI4xZiTLo9T68kPRxaPOtOTB8c8t7JTiqTazzKgrWrxfFq7H63tsbMbj5mwE6n7OtljBqv3KCt5ziA0NIoA==" saltValue="KyO7SjKDjFbhBmpf89KK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47" t="s">
        <v>10</v>
      </c>
      <c r="C45" s="1248"/>
      <c r="D45" s="58"/>
      <c r="E45" s="1253" t="s">
        <v>11</v>
      </c>
      <c r="F45" s="1253"/>
      <c r="G45" s="1253"/>
      <c r="H45" s="1253"/>
      <c r="I45" s="1253"/>
      <c r="J45" s="1254"/>
      <c r="K45" s="59">
        <v>1278</v>
      </c>
      <c r="L45" s="60">
        <v>1304</v>
      </c>
      <c r="M45" s="60">
        <v>1554</v>
      </c>
      <c r="N45" s="60">
        <v>1629</v>
      </c>
      <c r="O45" s="61">
        <v>1658</v>
      </c>
      <c r="P45" s="48"/>
      <c r="Q45" s="48"/>
      <c r="R45" s="48"/>
      <c r="S45" s="48"/>
      <c r="T45" s="48"/>
      <c r="U45" s="48"/>
    </row>
    <row r="46" spans="1:21" ht="30.75" customHeight="1" x14ac:dyDescent="0.15">
      <c r="A46" s="48"/>
      <c r="B46" s="1249"/>
      <c r="C46" s="1250"/>
      <c r="D46" s="62"/>
      <c r="E46" s="1255" t="s">
        <v>12</v>
      </c>
      <c r="F46" s="1255"/>
      <c r="G46" s="1255"/>
      <c r="H46" s="1255"/>
      <c r="I46" s="1255"/>
      <c r="J46" s="1256"/>
      <c r="K46" s="63" t="s">
        <v>511</v>
      </c>
      <c r="L46" s="64" t="s">
        <v>511</v>
      </c>
      <c r="M46" s="64" t="s">
        <v>511</v>
      </c>
      <c r="N46" s="64" t="s">
        <v>511</v>
      </c>
      <c r="O46" s="65" t="s">
        <v>511</v>
      </c>
      <c r="P46" s="48"/>
      <c r="Q46" s="48"/>
      <c r="R46" s="48"/>
      <c r="S46" s="48"/>
      <c r="T46" s="48"/>
      <c r="U46" s="48"/>
    </row>
    <row r="47" spans="1:21" ht="30.75" customHeight="1" x14ac:dyDescent="0.15">
      <c r="A47" s="48"/>
      <c r="B47" s="1249"/>
      <c r="C47" s="1250"/>
      <c r="D47" s="62"/>
      <c r="E47" s="1255" t="s">
        <v>13</v>
      </c>
      <c r="F47" s="1255"/>
      <c r="G47" s="1255"/>
      <c r="H47" s="1255"/>
      <c r="I47" s="1255"/>
      <c r="J47" s="1256"/>
      <c r="K47" s="63" t="s">
        <v>511</v>
      </c>
      <c r="L47" s="64" t="s">
        <v>511</v>
      </c>
      <c r="M47" s="64" t="s">
        <v>511</v>
      </c>
      <c r="N47" s="64" t="s">
        <v>511</v>
      </c>
      <c r="O47" s="65" t="s">
        <v>511</v>
      </c>
      <c r="P47" s="48"/>
      <c r="Q47" s="48"/>
      <c r="R47" s="48"/>
      <c r="S47" s="48"/>
      <c r="T47" s="48"/>
      <c r="U47" s="48"/>
    </row>
    <row r="48" spans="1:21" ht="30.75" customHeight="1" x14ac:dyDescent="0.15">
      <c r="A48" s="48"/>
      <c r="B48" s="1249"/>
      <c r="C48" s="1250"/>
      <c r="D48" s="62"/>
      <c r="E48" s="1255" t="s">
        <v>14</v>
      </c>
      <c r="F48" s="1255"/>
      <c r="G48" s="1255"/>
      <c r="H48" s="1255"/>
      <c r="I48" s="1255"/>
      <c r="J48" s="1256"/>
      <c r="K48" s="63">
        <v>228</v>
      </c>
      <c r="L48" s="64">
        <v>241</v>
      </c>
      <c r="M48" s="64">
        <v>212</v>
      </c>
      <c r="N48" s="64">
        <v>254</v>
      </c>
      <c r="O48" s="65">
        <v>280</v>
      </c>
      <c r="P48" s="48"/>
      <c r="Q48" s="48"/>
      <c r="R48" s="48"/>
      <c r="S48" s="48"/>
      <c r="T48" s="48"/>
      <c r="U48" s="48"/>
    </row>
    <row r="49" spans="1:21" ht="30.75" customHeight="1" x14ac:dyDescent="0.15">
      <c r="A49" s="48"/>
      <c r="B49" s="1249"/>
      <c r="C49" s="1250"/>
      <c r="D49" s="62"/>
      <c r="E49" s="1255" t="s">
        <v>15</v>
      </c>
      <c r="F49" s="1255"/>
      <c r="G49" s="1255"/>
      <c r="H49" s="1255"/>
      <c r="I49" s="1255"/>
      <c r="J49" s="1256"/>
      <c r="K49" s="63">
        <v>351</v>
      </c>
      <c r="L49" s="64">
        <v>314</v>
      </c>
      <c r="M49" s="64">
        <v>261</v>
      </c>
      <c r="N49" s="64">
        <v>241</v>
      </c>
      <c r="O49" s="65">
        <v>163</v>
      </c>
      <c r="P49" s="48"/>
      <c r="Q49" s="48"/>
      <c r="R49" s="48"/>
      <c r="S49" s="48"/>
      <c r="T49" s="48"/>
      <c r="U49" s="48"/>
    </row>
    <row r="50" spans="1:21" ht="30.75" customHeight="1" x14ac:dyDescent="0.15">
      <c r="A50" s="48"/>
      <c r="B50" s="1249"/>
      <c r="C50" s="1250"/>
      <c r="D50" s="62"/>
      <c r="E50" s="1255" t="s">
        <v>16</v>
      </c>
      <c r="F50" s="1255"/>
      <c r="G50" s="1255"/>
      <c r="H50" s="1255"/>
      <c r="I50" s="1255"/>
      <c r="J50" s="1256"/>
      <c r="K50" s="63">
        <v>278</v>
      </c>
      <c r="L50" s="64">
        <v>506</v>
      </c>
      <c r="M50" s="64">
        <v>90</v>
      </c>
      <c r="N50" s="64">
        <v>86</v>
      </c>
      <c r="O50" s="65">
        <v>99</v>
      </c>
      <c r="P50" s="48"/>
      <c r="Q50" s="48"/>
      <c r="R50" s="48"/>
      <c r="S50" s="48"/>
      <c r="T50" s="48"/>
      <c r="U50" s="48"/>
    </row>
    <row r="51" spans="1:21" ht="30.75" customHeight="1" x14ac:dyDescent="0.15">
      <c r="A51" s="48"/>
      <c r="B51" s="1251"/>
      <c r="C51" s="1252"/>
      <c r="D51" s="66"/>
      <c r="E51" s="1255" t="s">
        <v>17</v>
      </c>
      <c r="F51" s="1255"/>
      <c r="G51" s="1255"/>
      <c r="H51" s="1255"/>
      <c r="I51" s="1255"/>
      <c r="J51" s="1256"/>
      <c r="K51" s="63" t="s">
        <v>511</v>
      </c>
      <c r="L51" s="64" t="s">
        <v>511</v>
      </c>
      <c r="M51" s="64" t="s">
        <v>511</v>
      </c>
      <c r="N51" s="64" t="s">
        <v>511</v>
      </c>
      <c r="O51" s="65" t="s">
        <v>511</v>
      </c>
      <c r="P51" s="48"/>
      <c r="Q51" s="48"/>
      <c r="R51" s="48"/>
      <c r="S51" s="48"/>
      <c r="T51" s="48"/>
      <c r="U51" s="48"/>
    </row>
    <row r="52" spans="1:21" ht="30.75" customHeight="1" x14ac:dyDescent="0.15">
      <c r="A52" s="48"/>
      <c r="B52" s="1257" t="s">
        <v>18</v>
      </c>
      <c r="C52" s="1258"/>
      <c r="D52" s="66"/>
      <c r="E52" s="1255" t="s">
        <v>19</v>
      </c>
      <c r="F52" s="1255"/>
      <c r="G52" s="1255"/>
      <c r="H52" s="1255"/>
      <c r="I52" s="1255"/>
      <c r="J52" s="1256"/>
      <c r="K52" s="63">
        <v>1453</v>
      </c>
      <c r="L52" s="64">
        <v>1713</v>
      </c>
      <c r="M52" s="64">
        <v>1426</v>
      </c>
      <c r="N52" s="64">
        <v>1515</v>
      </c>
      <c r="O52" s="65">
        <v>1527</v>
      </c>
      <c r="P52" s="48"/>
      <c r="Q52" s="48"/>
      <c r="R52" s="48"/>
      <c r="S52" s="48"/>
      <c r="T52" s="48"/>
      <c r="U52" s="48"/>
    </row>
    <row r="53" spans="1:21" ht="30.75" customHeight="1" thickBot="1" x14ac:dyDescent="0.2">
      <c r="A53" s="48"/>
      <c r="B53" s="1259" t="s">
        <v>20</v>
      </c>
      <c r="C53" s="1260"/>
      <c r="D53" s="67"/>
      <c r="E53" s="1261" t="s">
        <v>21</v>
      </c>
      <c r="F53" s="1261"/>
      <c r="G53" s="1261"/>
      <c r="H53" s="1261"/>
      <c r="I53" s="1261"/>
      <c r="J53" s="1262"/>
      <c r="K53" s="68">
        <v>682</v>
      </c>
      <c r="L53" s="69">
        <v>652</v>
      </c>
      <c r="M53" s="69">
        <v>691</v>
      </c>
      <c r="N53" s="69">
        <v>695</v>
      </c>
      <c r="O53" s="70">
        <v>673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63" t="s">
        <v>24</v>
      </c>
      <c r="C57" s="1264"/>
      <c r="D57" s="1267" t="s">
        <v>25</v>
      </c>
      <c r="E57" s="1268"/>
      <c r="F57" s="1268"/>
      <c r="G57" s="1268"/>
      <c r="H57" s="1268"/>
      <c r="I57" s="1268"/>
      <c r="J57" s="1269"/>
      <c r="K57" s="82" t="s">
        <v>603</v>
      </c>
      <c r="L57" s="83" t="s">
        <v>603</v>
      </c>
      <c r="M57" s="83" t="s">
        <v>604</v>
      </c>
      <c r="N57" s="83" t="s">
        <v>603</v>
      </c>
      <c r="O57" s="84" t="s">
        <v>604</v>
      </c>
    </row>
    <row r="58" spans="1:21" ht="31.5" customHeight="1" thickBot="1" x14ac:dyDescent="0.2">
      <c r="B58" s="1265"/>
      <c r="C58" s="1266"/>
      <c r="D58" s="1270" t="s">
        <v>26</v>
      </c>
      <c r="E58" s="1271"/>
      <c r="F58" s="1271"/>
      <c r="G58" s="1271"/>
      <c r="H58" s="1271"/>
      <c r="I58" s="1271"/>
      <c r="J58" s="1272"/>
      <c r="K58" s="85" t="s">
        <v>603</v>
      </c>
      <c r="L58" s="86" t="s">
        <v>603</v>
      </c>
      <c r="M58" s="86" t="s">
        <v>603</v>
      </c>
      <c r="N58" s="86" t="s">
        <v>604</v>
      </c>
      <c r="O58" s="87" t="s">
        <v>603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bjq/AP1hAJSW1Qbf9pp52ipIbk7u2AXCwgIzhwzkCZ/pvTeb0l+dpW9ewLkkLg7k8bwMvE562m+SN405oEuXw==" saltValue="QzlqfyzG5ScY3izQv/6q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553</v>
      </c>
      <c r="J40" s="99" t="s">
        <v>554</v>
      </c>
      <c r="K40" s="99" t="s">
        <v>555</v>
      </c>
      <c r="L40" s="99" t="s">
        <v>556</v>
      </c>
      <c r="M40" s="100" t="s">
        <v>557</v>
      </c>
    </row>
    <row r="41" spans="2:13" ht="27.75" customHeight="1" x14ac:dyDescent="0.15">
      <c r="B41" s="1273" t="s">
        <v>29</v>
      </c>
      <c r="C41" s="1274"/>
      <c r="D41" s="101"/>
      <c r="E41" s="1279" t="s">
        <v>30</v>
      </c>
      <c r="F41" s="1279"/>
      <c r="G41" s="1279"/>
      <c r="H41" s="1280"/>
      <c r="I41" s="102">
        <v>13609</v>
      </c>
      <c r="J41" s="103">
        <v>15987</v>
      </c>
      <c r="K41" s="103">
        <v>17136</v>
      </c>
      <c r="L41" s="103">
        <v>17382</v>
      </c>
      <c r="M41" s="104">
        <v>16875</v>
      </c>
    </row>
    <row r="42" spans="2:13" ht="27.75" customHeight="1" x14ac:dyDescent="0.15">
      <c r="B42" s="1275"/>
      <c r="C42" s="1276"/>
      <c r="D42" s="105"/>
      <c r="E42" s="1281" t="s">
        <v>31</v>
      </c>
      <c r="F42" s="1281"/>
      <c r="G42" s="1281"/>
      <c r="H42" s="1282"/>
      <c r="I42" s="106">
        <v>894</v>
      </c>
      <c r="J42" s="107">
        <v>1459</v>
      </c>
      <c r="K42" s="107">
        <v>2151</v>
      </c>
      <c r="L42" s="107">
        <v>1905</v>
      </c>
      <c r="M42" s="108">
        <v>4625</v>
      </c>
    </row>
    <row r="43" spans="2:13" ht="27.75" customHeight="1" x14ac:dyDescent="0.15">
      <c r="B43" s="1275"/>
      <c r="C43" s="1276"/>
      <c r="D43" s="105"/>
      <c r="E43" s="1281" t="s">
        <v>32</v>
      </c>
      <c r="F43" s="1281"/>
      <c r="G43" s="1281"/>
      <c r="H43" s="1282"/>
      <c r="I43" s="106">
        <v>5076</v>
      </c>
      <c r="J43" s="107">
        <v>5054</v>
      </c>
      <c r="K43" s="107">
        <v>4853</v>
      </c>
      <c r="L43" s="107">
        <v>4813</v>
      </c>
      <c r="M43" s="108">
        <v>4794</v>
      </c>
    </row>
    <row r="44" spans="2:13" ht="27.75" customHeight="1" x14ac:dyDescent="0.15">
      <c r="B44" s="1275"/>
      <c r="C44" s="1276"/>
      <c r="D44" s="105"/>
      <c r="E44" s="1281" t="s">
        <v>33</v>
      </c>
      <c r="F44" s="1281"/>
      <c r="G44" s="1281"/>
      <c r="H44" s="1282"/>
      <c r="I44" s="106">
        <v>993</v>
      </c>
      <c r="J44" s="107">
        <v>693</v>
      </c>
      <c r="K44" s="107">
        <v>480</v>
      </c>
      <c r="L44" s="107">
        <v>255</v>
      </c>
      <c r="M44" s="108">
        <v>101</v>
      </c>
    </row>
    <row r="45" spans="2:13" ht="27.75" customHeight="1" x14ac:dyDescent="0.15">
      <c r="B45" s="1275"/>
      <c r="C45" s="1276"/>
      <c r="D45" s="105"/>
      <c r="E45" s="1281" t="s">
        <v>34</v>
      </c>
      <c r="F45" s="1281"/>
      <c r="G45" s="1281"/>
      <c r="H45" s="1282"/>
      <c r="I45" s="106">
        <v>1708</v>
      </c>
      <c r="J45" s="107">
        <v>1665</v>
      </c>
      <c r="K45" s="107">
        <v>1587</v>
      </c>
      <c r="L45" s="107">
        <v>1582</v>
      </c>
      <c r="M45" s="108">
        <v>1422</v>
      </c>
    </row>
    <row r="46" spans="2:13" ht="27.75" customHeight="1" x14ac:dyDescent="0.15">
      <c r="B46" s="1275"/>
      <c r="C46" s="1276"/>
      <c r="D46" s="109"/>
      <c r="E46" s="1281" t="s">
        <v>35</v>
      </c>
      <c r="F46" s="1281"/>
      <c r="G46" s="1281"/>
      <c r="H46" s="1282"/>
      <c r="I46" s="106" t="s">
        <v>511</v>
      </c>
      <c r="J46" s="107" t="s">
        <v>511</v>
      </c>
      <c r="K46" s="107">
        <v>7</v>
      </c>
      <c r="L46" s="107" t="s">
        <v>511</v>
      </c>
      <c r="M46" s="108" t="s">
        <v>511</v>
      </c>
    </row>
    <row r="47" spans="2:13" ht="27.75" customHeight="1" x14ac:dyDescent="0.15">
      <c r="B47" s="1275"/>
      <c r="C47" s="1276"/>
      <c r="D47" s="110"/>
      <c r="E47" s="1283" t="s">
        <v>36</v>
      </c>
      <c r="F47" s="1284"/>
      <c r="G47" s="1284"/>
      <c r="H47" s="1285"/>
      <c r="I47" s="106" t="s">
        <v>511</v>
      </c>
      <c r="J47" s="107" t="s">
        <v>511</v>
      </c>
      <c r="K47" s="107" t="s">
        <v>511</v>
      </c>
      <c r="L47" s="107" t="s">
        <v>511</v>
      </c>
      <c r="M47" s="108" t="s">
        <v>511</v>
      </c>
    </row>
    <row r="48" spans="2:13" ht="27.75" customHeight="1" x14ac:dyDescent="0.15">
      <c r="B48" s="1275"/>
      <c r="C48" s="1276"/>
      <c r="D48" s="105"/>
      <c r="E48" s="1281" t="s">
        <v>37</v>
      </c>
      <c r="F48" s="1281"/>
      <c r="G48" s="1281"/>
      <c r="H48" s="1282"/>
      <c r="I48" s="106" t="s">
        <v>511</v>
      </c>
      <c r="J48" s="107" t="s">
        <v>511</v>
      </c>
      <c r="K48" s="107" t="s">
        <v>511</v>
      </c>
      <c r="L48" s="107" t="s">
        <v>511</v>
      </c>
      <c r="M48" s="108" t="s">
        <v>511</v>
      </c>
    </row>
    <row r="49" spans="2:13" ht="27.75" customHeight="1" x14ac:dyDescent="0.15">
      <c r="B49" s="1277"/>
      <c r="C49" s="1278"/>
      <c r="D49" s="105"/>
      <c r="E49" s="1281" t="s">
        <v>38</v>
      </c>
      <c r="F49" s="1281"/>
      <c r="G49" s="1281"/>
      <c r="H49" s="1282"/>
      <c r="I49" s="106" t="s">
        <v>511</v>
      </c>
      <c r="J49" s="107" t="s">
        <v>511</v>
      </c>
      <c r="K49" s="107" t="s">
        <v>511</v>
      </c>
      <c r="L49" s="107" t="s">
        <v>511</v>
      </c>
      <c r="M49" s="108" t="s">
        <v>511</v>
      </c>
    </row>
    <row r="50" spans="2:13" ht="27.75" customHeight="1" x14ac:dyDescent="0.15">
      <c r="B50" s="1286" t="s">
        <v>39</v>
      </c>
      <c r="C50" s="1287"/>
      <c r="D50" s="111"/>
      <c r="E50" s="1281" t="s">
        <v>40</v>
      </c>
      <c r="F50" s="1281"/>
      <c r="G50" s="1281"/>
      <c r="H50" s="1282"/>
      <c r="I50" s="106">
        <v>6030</v>
      </c>
      <c r="J50" s="107">
        <v>6549</v>
      </c>
      <c r="K50" s="107">
        <v>6614</v>
      </c>
      <c r="L50" s="107">
        <v>9263</v>
      </c>
      <c r="M50" s="108">
        <v>12221</v>
      </c>
    </row>
    <row r="51" spans="2:13" ht="27.75" customHeight="1" x14ac:dyDescent="0.15">
      <c r="B51" s="1275"/>
      <c r="C51" s="1276"/>
      <c r="D51" s="105"/>
      <c r="E51" s="1281" t="s">
        <v>41</v>
      </c>
      <c r="F51" s="1281"/>
      <c r="G51" s="1281"/>
      <c r="H51" s="1282"/>
      <c r="I51" s="106">
        <v>828</v>
      </c>
      <c r="J51" s="107">
        <v>961</v>
      </c>
      <c r="K51" s="107">
        <v>1552</v>
      </c>
      <c r="L51" s="107">
        <v>1981</v>
      </c>
      <c r="M51" s="108">
        <v>2315</v>
      </c>
    </row>
    <row r="52" spans="2:13" ht="27.75" customHeight="1" x14ac:dyDescent="0.15">
      <c r="B52" s="1277"/>
      <c r="C52" s="1278"/>
      <c r="D52" s="105"/>
      <c r="E52" s="1281" t="s">
        <v>42</v>
      </c>
      <c r="F52" s="1281"/>
      <c r="G52" s="1281"/>
      <c r="H52" s="1282"/>
      <c r="I52" s="106">
        <v>13696</v>
      </c>
      <c r="J52" s="107">
        <v>15296</v>
      </c>
      <c r="K52" s="107">
        <v>16005</v>
      </c>
      <c r="L52" s="107">
        <v>15940</v>
      </c>
      <c r="M52" s="108">
        <v>15230</v>
      </c>
    </row>
    <row r="53" spans="2:13" ht="27.75" customHeight="1" thickBot="1" x14ac:dyDescent="0.2">
      <c r="B53" s="1288" t="s">
        <v>43</v>
      </c>
      <c r="C53" s="1289"/>
      <c r="D53" s="112"/>
      <c r="E53" s="1290" t="s">
        <v>44</v>
      </c>
      <c r="F53" s="1290"/>
      <c r="G53" s="1290"/>
      <c r="H53" s="1291"/>
      <c r="I53" s="113">
        <v>1727</v>
      </c>
      <c r="J53" s="114">
        <v>2052</v>
      </c>
      <c r="K53" s="114">
        <v>2043</v>
      </c>
      <c r="L53" s="114">
        <v>-1247</v>
      </c>
      <c r="M53" s="115">
        <v>-1948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T6mnlOkOzgitSMQMnSsOnUFyAHbnIl4X1x1a0I2pihWP9bsBPt46X11GHud4DtbMnO7CFHkwXuLcl7YDGsHZw==" saltValue="y+YtQfnUGpWvlx0gZlNb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300" t="s">
        <v>47</v>
      </c>
      <c r="D55" s="1300"/>
      <c r="E55" s="1301"/>
      <c r="F55" s="127">
        <v>1763</v>
      </c>
      <c r="G55" s="127">
        <v>1766</v>
      </c>
      <c r="H55" s="128">
        <v>1496</v>
      </c>
    </row>
    <row r="56" spans="2:8" ht="52.5" customHeight="1" x14ac:dyDescent="0.15">
      <c r="B56" s="129"/>
      <c r="C56" s="1302" t="s">
        <v>48</v>
      </c>
      <c r="D56" s="1302"/>
      <c r="E56" s="1303"/>
      <c r="F56" s="130">
        <v>2463</v>
      </c>
      <c r="G56" s="130">
        <v>2370</v>
      </c>
      <c r="H56" s="131">
        <v>2261</v>
      </c>
    </row>
    <row r="57" spans="2:8" ht="53.25" customHeight="1" x14ac:dyDescent="0.15">
      <c r="B57" s="129"/>
      <c r="C57" s="1304" t="s">
        <v>49</v>
      </c>
      <c r="D57" s="1304"/>
      <c r="E57" s="1305"/>
      <c r="F57" s="132">
        <v>4055</v>
      </c>
      <c r="G57" s="132">
        <v>6813</v>
      </c>
      <c r="H57" s="133">
        <v>10228</v>
      </c>
    </row>
    <row r="58" spans="2:8" ht="45.75" customHeight="1" x14ac:dyDescent="0.15">
      <c r="B58" s="134"/>
      <c r="C58" s="1292" t="s">
        <v>598</v>
      </c>
      <c r="D58" s="1293"/>
      <c r="E58" s="1294"/>
      <c r="F58" s="135">
        <v>819</v>
      </c>
      <c r="G58" s="135">
        <v>3529</v>
      </c>
      <c r="H58" s="136">
        <v>6986</v>
      </c>
    </row>
    <row r="59" spans="2:8" ht="45.75" customHeight="1" x14ac:dyDescent="0.15">
      <c r="B59" s="134"/>
      <c r="C59" s="1292" t="s">
        <v>599</v>
      </c>
      <c r="D59" s="1293"/>
      <c r="E59" s="1294"/>
      <c r="F59" s="135">
        <v>1816</v>
      </c>
      <c r="G59" s="135">
        <v>1819</v>
      </c>
      <c r="H59" s="136">
        <v>1820</v>
      </c>
    </row>
    <row r="60" spans="2:8" ht="45.75" customHeight="1" x14ac:dyDescent="0.15">
      <c r="B60" s="134"/>
      <c r="C60" s="1292" t="s">
        <v>600</v>
      </c>
      <c r="D60" s="1293"/>
      <c r="E60" s="1294"/>
      <c r="F60" s="135">
        <v>493</v>
      </c>
      <c r="G60" s="135">
        <v>493</v>
      </c>
      <c r="H60" s="136">
        <v>493</v>
      </c>
    </row>
    <row r="61" spans="2:8" ht="45.75" customHeight="1" x14ac:dyDescent="0.15">
      <c r="B61" s="134"/>
      <c r="C61" s="1292" t="s">
        <v>601</v>
      </c>
      <c r="D61" s="1293"/>
      <c r="E61" s="1294"/>
      <c r="F61" s="135">
        <v>327</v>
      </c>
      <c r="G61" s="135">
        <v>330</v>
      </c>
      <c r="H61" s="136">
        <v>321</v>
      </c>
    </row>
    <row r="62" spans="2:8" ht="45.75" customHeight="1" thickBot="1" x14ac:dyDescent="0.2">
      <c r="B62" s="137"/>
      <c r="C62" s="1295" t="s">
        <v>602</v>
      </c>
      <c r="D62" s="1296"/>
      <c r="E62" s="1297"/>
      <c r="F62" s="138">
        <v>88</v>
      </c>
      <c r="G62" s="138">
        <v>181</v>
      </c>
      <c r="H62" s="139">
        <v>190</v>
      </c>
    </row>
    <row r="63" spans="2:8" ht="52.5" customHeight="1" thickBot="1" x14ac:dyDescent="0.2">
      <c r="B63" s="140"/>
      <c r="C63" s="1298" t="s">
        <v>50</v>
      </c>
      <c r="D63" s="1298"/>
      <c r="E63" s="1299"/>
      <c r="F63" s="141">
        <v>8282</v>
      </c>
      <c r="G63" s="141">
        <v>10949</v>
      </c>
      <c r="H63" s="142">
        <v>13985</v>
      </c>
    </row>
    <row r="64" spans="2:8" ht="15" customHeight="1" x14ac:dyDescent="0.15"/>
    <row r="65" ht="0" hidden="1" customHeight="1" x14ac:dyDescent="0.15"/>
    <row r="66" ht="0" hidden="1" customHeight="1" x14ac:dyDescent="0.15"/>
  </sheetData>
  <sheetProtection algorithmName="SHA-512" hashValue="3e96OTQWcBMdxaK5jhipSSjgl2+d+Tj1HgEM72BWoBkdY4QKRzq0bO9D4Q6CePodWtwTEkiMpDarj2oQBSwSJg==" saltValue="PPZA/LeljvKes3LYF41t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8" t="s">
        <v>615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553</v>
      </c>
      <c r="BQ50" s="1318"/>
      <c r="BR50" s="1318"/>
      <c r="BS50" s="1318"/>
      <c r="BT50" s="1318"/>
      <c r="BU50" s="1318"/>
      <c r="BV50" s="1318"/>
      <c r="BW50" s="1318"/>
      <c r="BX50" s="1318" t="s">
        <v>554</v>
      </c>
      <c r="BY50" s="1318"/>
      <c r="BZ50" s="1318"/>
      <c r="CA50" s="1318"/>
      <c r="CB50" s="1318"/>
      <c r="CC50" s="1318"/>
      <c r="CD50" s="1318"/>
      <c r="CE50" s="1318"/>
      <c r="CF50" s="1318" t="s">
        <v>555</v>
      </c>
      <c r="CG50" s="1318"/>
      <c r="CH50" s="1318"/>
      <c r="CI50" s="1318"/>
      <c r="CJ50" s="1318"/>
      <c r="CK50" s="1318"/>
      <c r="CL50" s="1318"/>
      <c r="CM50" s="1318"/>
      <c r="CN50" s="1318" t="s">
        <v>556</v>
      </c>
      <c r="CO50" s="1318"/>
      <c r="CP50" s="1318"/>
      <c r="CQ50" s="1318"/>
      <c r="CR50" s="1318"/>
      <c r="CS50" s="1318"/>
      <c r="CT50" s="1318"/>
      <c r="CU50" s="1318"/>
      <c r="CV50" s="1318" t="s">
        <v>557</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609</v>
      </c>
      <c r="AO51" s="1321"/>
      <c r="AP51" s="1321"/>
      <c r="AQ51" s="1321"/>
      <c r="AR51" s="1321"/>
      <c r="AS51" s="1321"/>
      <c r="AT51" s="1321"/>
      <c r="AU51" s="1321"/>
      <c r="AV51" s="1321"/>
      <c r="AW51" s="1321"/>
      <c r="AX51" s="1321"/>
      <c r="AY51" s="1321"/>
      <c r="AZ51" s="1321"/>
      <c r="BA51" s="1321"/>
      <c r="BB51" s="1321" t="s">
        <v>610</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34.6</v>
      </c>
      <c r="BY51" s="1319"/>
      <c r="BZ51" s="1319"/>
      <c r="CA51" s="1319"/>
      <c r="CB51" s="1319"/>
      <c r="CC51" s="1319"/>
      <c r="CD51" s="1319"/>
      <c r="CE51" s="1319"/>
      <c r="CF51" s="1319">
        <v>35.200000000000003</v>
      </c>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611</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39.200000000000003</v>
      </c>
      <c r="BY53" s="1319"/>
      <c r="BZ53" s="1319"/>
      <c r="CA53" s="1319"/>
      <c r="CB53" s="1319"/>
      <c r="CC53" s="1319"/>
      <c r="CD53" s="1319"/>
      <c r="CE53" s="1319"/>
      <c r="CF53" s="1319">
        <v>40</v>
      </c>
      <c r="CG53" s="1319"/>
      <c r="CH53" s="1319"/>
      <c r="CI53" s="1319"/>
      <c r="CJ53" s="1319"/>
      <c r="CK53" s="1319"/>
      <c r="CL53" s="1319"/>
      <c r="CM53" s="1319"/>
      <c r="CN53" s="1319">
        <v>40.299999999999997</v>
      </c>
      <c r="CO53" s="1319"/>
      <c r="CP53" s="1319"/>
      <c r="CQ53" s="1319"/>
      <c r="CR53" s="1319"/>
      <c r="CS53" s="1319"/>
      <c r="CT53" s="1319"/>
      <c r="CU53" s="1319"/>
      <c r="CV53" s="1319">
        <v>40.9</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612</v>
      </c>
      <c r="AO55" s="1318"/>
      <c r="AP55" s="1318"/>
      <c r="AQ55" s="1318"/>
      <c r="AR55" s="1318"/>
      <c r="AS55" s="1318"/>
      <c r="AT55" s="1318"/>
      <c r="AU55" s="1318"/>
      <c r="AV55" s="1318"/>
      <c r="AW55" s="1318"/>
      <c r="AX55" s="1318"/>
      <c r="AY55" s="1318"/>
      <c r="AZ55" s="1318"/>
      <c r="BA55" s="1318"/>
      <c r="BB55" s="1321" t="s">
        <v>610</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13</v>
      </c>
      <c r="BY55" s="1319"/>
      <c r="BZ55" s="1319"/>
      <c r="CA55" s="1319"/>
      <c r="CB55" s="1319"/>
      <c r="CC55" s="1319"/>
      <c r="CD55" s="1319"/>
      <c r="CE55" s="1319"/>
      <c r="CF55" s="1319">
        <v>21</v>
      </c>
      <c r="CG55" s="1319"/>
      <c r="CH55" s="1319"/>
      <c r="CI55" s="1319"/>
      <c r="CJ55" s="1319"/>
      <c r="CK55" s="1319"/>
      <c r="CL55" s="1319"/>
      <c r="CM55" s="1319"/>
      <c r="CN55" s="1319">
        <v>20.2</v>
      </c>
      <c r="CO55" s="1319"/>
      <c r="CP55" s="1319"/>
      <c r="CQ55" s="1319"/>
      <c r="CR55" s="1319"/>
      <c r="CS55" s="1319"/>
      <c r="CT55" s="1319"/>
      <c r="CU55" s="1319"/>
      <c r="CV55" s="1319">
        <v>18.3</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611</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53.4</v>
      </c>
      <c r="BY57" s="1319"/>
      <c r="BZ57" s="1319"/>
      <c r="CA57" s="1319"/>
      <c r="CB57" s="1319"/>
      <c r="CC57" s="1319"/>
      <c r="CD57" s="1319"/>
      <c r="CE57" s="1319"/>
      <c r="CF57" s="1319">
        <v>56.1</v>
      </c>
      <c r="CG57" s="1319"/>
      <c r="CH57" s="1319"/>
      <c r="CI57" s="1319"/>
      <c r="CJ57" s="1319"/>
      <c r="CK57" s="1319"/>
      <c r="CL57" s="1319"/>
      <c r="CM57" s="1319"/>
      <c r="CN57" s="1319">
        <v>58.1</v>
      </c>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28" t="s">
        <v>616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553</v>
      </c>
      <c r="BQ72" s="1318"/>
      <c r="BR72" s="1318"/>
      <c r="BS72" s="1318"/>
      <c r="BT72" s="1318"/>
      <c r="BU72" s="1318"/>
      <c r="BV72" s="1318"/>
      <c r="BW72" s="1318"/>
      <c r="BX72" s="1318" t="s">
        <v>554</v>
      </c>
      <c r="BY72" s="1318"/>
      <c r="BZ72" s="1318"/>
      <c r="CA72" s="1318"/>
      <c r="CB72" s="1318"/>
      <c r="CC72" s="1318"/>
      <c r="CD72" s="1318"/>
      <c r="CE72" s="1318"/>
      <c r="CF72" s="1318" t="s">
        <v>555</v>
      </c>
      <c r="CG72" s="1318"/>
      <c r="CH72" s="1318"/>
      <c r="CI72" s="1318"/>
      <c r="CJ72" s="1318"/>
      <c r="CK72" s="1318"/>
      <c r="CL72" s="1318"/>
      <c r="CM72" s="1318"/>
      <c r="CN72" s="1318" t="s">
        <v>556</v>
      </c>
      <c r="CO72" s="1318"/>
      <c r="CP72" s="1318"/>
      <c r="CQ72" s="1318"/>
      <c r="CR72" s="1318"/>
      <c r="CS72" s="1318"/>
      <c r="CT72" s="1318"/>
      <c r="CU72" s="1318"/>
      <c r="CV72" s="1318" t="s">
        <v>557</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609</v>
      </c>
      <c r="AO73" s="1321"/>
      <c r="AP73" s="1321"/>
      <c r="AQ73" s="1321"/>
      <c r="AR73" s="1321"/>
      <c r="AS73" s="1321"/>
      <c r="AT73" s="1321"/>
      <c r="AU73" s="1321"/>
      <c r="AV73" s="1321"/>
      <c r="AW73" s="1321"/>
      <c r="AX73" s="1321"/>
      <c r="AY73" s="1321"/>
      <c r="AZ73" s="1321"/>
      <c r="BA73" s="1321"/>
      <c r="BB73" s="1321" t="s">
        <v>610</v>
      </c>
      <c r="BC73" s="1321"/>
      <c r="BD73" s="1321"/>
      <c r="BE73" s="1321"/>
      <c r="BF73" s="1321"/>
      <c r="BG73" s="1321"/>
      <c r="BH73" s="1321"/>
      <c r="BI73" s="1321"/>
      <c r="BJ73" s="1321"/>
      <c r="BK73" s="1321"/>
      <c r="BL73" s="1321"/>
      <c r="BM73" s="1321"/>
      <c r="BN73" s="1321"/>
      <c r="BO73" s="1321"/>
      <c r="BP73" s="1319">
        <v>29.3</v>
      </c>
      <c r="BQ73" s="1319"/>
      <c r="BR73" s="1319"/>
      <c r="BS73" s="1319"/>
      <c r="BT73" s="1319"/>
      <c r="BU73" s="1319"/>
      <c r="BV73" s="1319"/>
      <c r="BW73" s="1319"/>
      <c r="BX73" s="1319">
        <v>34.6</v>
      </c>
      <c r="BY73" s="1319"/>
      <c r="BZ73" s="1319"/>
      <c r="CA73" s="1319"/>
      <c r="CB73" s="1319"/>
      <c r="CC73" s="1319"/>
      <c r="CD73" s="1319"/>
      <c r="CE73" s="1319"/>
      <c r="CF73" s="1319">
        <v>35.200000000000003</v>
      </c>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614</v>
      </c>
      <c r="BC75" s="1321"/>
      <c r="BD75" s="1321"/>
      <c r="BE75" s="1321"/>
      <c r="BF75" s="1321"/>
      <c r="BG75" s="1321"/>
      <c r="BH75" s="1321"/>
      <c r="BI75" s="1321"/>
      <c r="BJ75" s="1321"/>
      <c r="BK75" s="1321"/>
      <c r="BL75" s="1321"/>
      <c r="BM75" s="1321"/>
      <c r="BN75" s="1321"/>
      <c r="BO75" s="1321"/>
      <c r="BP75" s="1319">
        <v>12.1</v>
      </c>
      <c r="BQ75" s="1319"/>
      <c r="BR75" s="1319"/>
      <c r="BS75" s="1319"/>
      <c r="BT75" s="1319"/>
      <c r="BU75" s="1319"/>
      <c r="BV75" s="1319"/>
      <c r="BW75" s="1319"/>
      <c r="BX75" s="1319">
        <v>11.6</v>
      </c>
      <c r="BY75" s="1319"/>
      <c r="BZ75" s="1319"/>
      <c r="CA75" s="1319"/>
      <c r="CB75" s="1319"/>
      <c r="CC75" s="1319"/>
      <c r="CD75" s="1319"/>
      <c r="CE75" s="1319"/>
      <c r="CF75" s="1319">
        <v>11.5</v>
      </c>
      <c r="CG75" s="1319"/>
      <c r="CH75" s="1319"/>
      <c r="CI75" s="1319"/>
      <c r="CJ75" s="1319"/>
      <c r="CK75" s="1319"/>
      <c r="CL75" s="1319"/>
      <c r="CM75" s="1319"/>
      <c r="CN75" s="1319">
        <v>11.6</v>
      </c>
      <c r="CO75" s="1319"/>
      <c r="CP75" s="1319"/>
      <c r="CQ75" s="1319"/>
      <c r="CR75" s="1319"/>
      <c r="CS75" s="1319"/>
      <c r="CT75" s="1319"/>
      <c r="CU75" s="1319"/>
      <c r="CV75" s="1319">
        <v>11.8</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612</v>
      </c>
      <c r="AO77" s="1318"/>
      <c r="AP77" s="1318"/>
      <c r="AQ77" s="1318"/>
      <c r="AR77" s="1318"/>
      <c r="AS77" s="1318"/>
      <c r="AT77" s="1318"/>
      <c r="AU77" s="1318"/>
      <c r="AV77" s="1318"/>
      <c r="AW77" s="1318"/>
      <c r="AX77" s="1318"/>
      <c r="AY77" s="1318"/>
      <c r="AZ77" s="1318"/>
      <c r="BA77" s="1318"/>
      <c r="BB77" s="1321" t="s">
        <v>610</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13</v>
      </c>
      <c r="BY77" s="1319"/>
      <c r="BZ77" s="1319"/>
      <c r="CA77" s="1319"/>
      <c r="CB77" s="1319"/>
      <c r="CC77" s="1319"/>
      <c r="CD77" s="1319"/>
      <c r="CE77" s="1319"/>
      <c r="CF77" s="1319">
        <v>21</v>
      </c>
      <c r="CG77" s="1319"/>
      <c r="CH77" s="1319"/>
      <c r="CI77" s="1319"/>
      <c r="CJ77" s="1319"/>
      <c r="CK77" s="1319"/>
      <c r="CL77" s="1319"/>
      <c r="CM77" s="1319"/>
      <c r="CN77" s="1319">
        <v>20.2</v>
      </c>
      <c r="CO77" s="1319"/>
      <c r="CP77" s="1319"/>
      <c r="CQ77" s="1319"/>
      <c r="CR77" s="1319"/>
      <c r="CS77" s="1319"/>
      <c r="CT77" s="1319"/>
      <c r="CU77" s="1319"/>
      <c r="CV77" s="1319">
        <v>18.3</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614</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6.8</v>
      </c>
      <c r="BY79" s="1319"/>
      <c r="BZ79" s="1319"/>
      <c r="CA79" s="1319"/>
      <c r="CB79" s="1319"/>
      <c r="CC79" s="1319"/>
      <c r="CD79" s="1319"/>
      <c r="CE79" s="1319"/>
      <c r="CF79" s="1319">
        <v>6.8</v>
      </c>
      <c r="CG79" s="1319"/>
      <c r="CH79" s="1319"/>
      <c r="CI79" s="1319"/>
      <c r="CJ79" s="1319"/>
      <c r="CK79" s="1319"/>
      <c r="CL79" s="1319"/>
      <c r="CM79" s="1319"/>
      <c r="CN79" s="1319">
        <v>6.8</v>
      </c>
      <c r="CO79" s="1319"/>
      <c r="CP79" s="1319"/>
      <c r="CQ79" s="1319"/>
      <c r="CR79" s="1319"/>
      <c r="CS79" s="1319"/>
      <c r="CT79" s="1319"/>
      <c r="CU79" s="1319"/>
      <c r="CV79" s="1319">
        <v>6.8</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U2+6c2BM/tCfYI235sqWIz9y63OeQZ23Lzo/P+Mukup4C543v8LDm3l4CCiTR0Ac2GNjSQyiHcI4Pehc8JdAQ==" saltValue="wFQRl+AmeL2AYiYw1NZ7n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Sg3pmJp23twW/pFmRMl6goRlxun/yfjrASfoEOp5nLIkXOY+mkZaj7kVfip6kGJM+XZj+mM6TdFe/8wjCbx7g==" saltValue="qzysTbejYF8Bqkp6x0N3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ixmpNju1PAAw8Uw9srl8ITYyUMH39B8dcxO6u32Ly0yjaRAxUCzAwUID3bMrRcDz/dM1oaOXkqD071t5vBP8A==" saltValue="Ytg+KXv/wJCGaF26jFwow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550</v>
      </c>
      <c r="G2" s="156"/>
      <c r="H2" s="157"/>
    </row>
    <row r="3" spans="1:8" x14ac:dyDescent="0.15">
      <c r="A3" s="153" t="s">
        <v>543</v>
      </c>
      <c r="B3" s="158"/>
      <c r="C3" s="159"/>
      <c r="D3" s="160">
        <v>73111</v>
      </c>
      <c r="E3" s="161"/>
      <c r="F3" s="162">
        <v>53292</v>
      </c>
      <c r="G3" s="163"/>
      <c r="H3" s="164"/>
    </row>
    <row r="4" spans="1:8" x14ac:dyDescent="0.15">
      <c r="A4" s="165"/>
      <c r="B4" s="166"/>
      <c r="C4" s="167"/>
      <c r="D4" s="168">
        <v>46674</v>
      </c>
      <c r="E4" s="169"/>
      <c r="F4" s="170">
        <v>28900</v>
      </c>
      <c r="G4" s="171"/>
      <c r="H4" s="172"/>
    </row>
    <row r="5" spans="1:8" x14ac:dyDescent="0.15">
      <c r="A5" s="153" t="s">
        <v>545</v>
      </c>
      <c r="B5" s="158"/>
      <c r="C5" s="159"/>
      <c r="D5" s="160">
        <v>103853</v>
      </c>
      <c r="E5" s="161"/>
      <c r="F5" s="162">
        <v>49919</v>
      </c>
      <c r="G5" s="163"/>
      <c r="H5" s="164"/>
    </row>
    <row r="6" spans="1:8" x14ac:dyDescent="0.15">
      <c r="A6" s="165"/>
      <c r="B6" s="166"/>
      <c r="C6" s="167"/>
      <c r="D6" s="168">
        <v>71263</v>
      </c>
      <c r="E6" s="169"/>
      <c r="F6" s="170">
        <v>26398</v>
      </c>
      <c r="G6" s="171"/>
      <c r="H6" s="172"/>
    </row>
    <row r="7" spans="1:8" x14ac:dyDescent="0.15">
      <c r="A7" s="153" t="s">
        <v>546</v>
      </c>
      <c r="B7" s="158"/>
      <c r="C7" s="159"/>
      <c r="D7" s="160">
        <v>121032</v>
      </c>
      <c r="E7" s="161"/>
      <c r="F7" s="162">
        <v>47738</v>
      </c>
      <c r="G7" s="163"/>
      <c r="H7" s="164"/>
    </row>
    <row r="8" spans="1:8" x14ac:dyDescent="0.15">
      <c r="A8" s="165"/>
      <c r="B8" s="166"/>
      <c r="C8" s="167"/>
      <c r="D8" s="168">
        <v>102016</v>
      </c>
      <c r="E8" s="169"/>
      <c r="F8" s="170">
        <v>24937</v>
      </c>
      <c r="G8" s="171"/>
      <c r="H8" s="172"/>
    </row>
    <row r="9" spans="1:8" x14ac:dyDescent="0.15">
      <c r="A9" s="153" t="s">
        <v>547</v>
      </c>
      <c r="B9" s="158"/>
      <c r="C9" s="159"/>
      <c r="D9" s="160">
        <v>166784</v>
      </c>
      <c r="E9" s="161"/>
      <c r="F9" s="162">
        <v>52191</v>
      </c>
      <c r="G9" s="163"/>
      <c r="H9" s="164"/>
    </row>
    <row r="10" spans="1:8" x14ac:dyDescent="0.15">
      <c r="A10" s="165"/>
      <c r="B10" s="166"/>
      <c r="C10" s="167"/>
      <c r="D10" s="168">
        <v>48922</v>
      </c>
      <c r="E10" s="169"/>
      <c r="F10" s="170">
        <v>24843</v>
      </c>
      <c r="G10" s="171"/>
      <c r="H10" s="172"/>
    </row>
    <row r="11" spans="1:8" x14ac:dyDescent="0.15">
      <c r="A11" s="153" t="s">
        <v>548</v>
      </c>
      <c r="B11" s="158"/>
      <c r="C11" s="159"/>
      <c r="D11" s="160">
        <v>108198</v>
      </c>
      <c r="E11" s="161"/>
      <c r="F11" s="162">
        <v>47387</v>
      </c>
      <c r="G11" s="163"/>
      <c r="H11" s="164"/>
    </row>
    <row r="12" spans="1:8" x14ac:dyDescent="0.15">
      <c r="A12" s="165"/>
      <c r="B12" s="166"/>
      <c r="C12" s="173"/>
      <c r="D12" s="168">
        <v>85400</v>
      </c>
      <c r="E12" s="169"/>
      <c r="F12" s="170">
        <v>24928</v>
      </c>
      <c r="G12" s="171"/>
      <c r="H12" s="172"/>
    </row>
    <row r="13" spans="1:8" x14ac:dyDescent="0.15">
      <c r="A13" s="153"/>
      <c r="B13" s="158"/>
      <c r="C13" s="174"/>
      <c r="D13" s="175">
        <v>114596</v>
      </c>
      <c r="E13" s="176"/>
      <c r="F13" s="177">
        <v>50105</v>
      </c>
      <c r="G13" s="178"/>
      <c r="H13" s="164"/>
    </row>
    <row r="14" spans="1:8" x14ac:dyDescent="0.15">
      <c r="A14" s="165"/>
      <c r="B14" s="166"/>
      <c r="C14" s="167"/>
      <c r="D14" s="168">
        <v>70855</v>
      </c>
      <c r="E14" s="169"/>
      <c r="F14" s="170">
        <v>26001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2.98</v>
      </c>
      <c r="C19" s="179">
        <f>ROUND(VALUE(SUBSTITUTE(実質収支比率等に係る経年分析!G$48,"▲","-")),2)</f>
        <v>5.1100000000000003</v>
      </c>
      <c r="D19" s="179">
        <f>ROUND(VALUE(SUBSTITUTE(実質収支比率等に係る経年分析!H$48,"▲","-")),2)</f>
        <v>8.9700000000000006</v>
      </c>
      <c r="E19" s="179">
        <f>ROUND(VALUE(SUBSTITUTE(実質収支比率等に係る経年分析!I$48,"▲","-")),2)</f>
        <v>20.309999999999999</v>
      </c>
      <c r="F19" s="179">
        <f>ROUND(VALUE(SUBSTITUTE(実質収支比率等に係る経年分析!J$48,"▲","-")),2)</f>
        <v>32.340000000000003</v>
      </c>
    </row>
    <row r="20" spans="1:11" x14ac:dyDescent="0.15">
      <c r="A20" s="179" t="s">
        <v>54</v>
      </c>
      <c r="B20" s="179">
        <f>ROUND(VALUE(SUBSTITUTE(実質収支比率等に係る経年分析!F$47,"▲","-")),2)</f>
        <v>24.19</v>
      </c>
      <c r="C20" s="179">
        <f>ROUND(VALUE(SUBSTITUTE(実質収支比率等に係る経年分析!G$47,"▲","-")),2)</f>
        <v>24.57</v>
      </c>
      <c r="D20" s="179">
        <f>ROUND(VALUE(SUBSTITUTE(実質収支比率等に係る経年分析!H$47,"▲","-")),2)</f>
        <v>24.74</v>
      </c>
      <c r="E20" s="179">
        <f>ROUND(VALUE(SUBSTITUTE(実質収支比率等に係る経年分析!I$47,"▲","-")),2)</f>
        <v>24.59</v>
      </c>
      <c r="F20" s="179">
        <f>ROUND(VALUE(SUBSTITUTE(実質収支比率等に係る経年分析!J$47,"▲","-")),2)</f>
        <v>20.52</v>
      </c>
    </row>
    <row r="21" spans="1:11" x14ac:dyDescent="0.15">
      <c r="A21" s="179" t="s">
        <v>55</v>
      </c>
      <c r="B21" s="179">
        <f>IF(ISNUMBER(VALUE(SUBSTITUTE(実質収支比率等に係る経年分析!F$49,"▲","-"))),ROUND(VALUE(SUBSTITUTE(実質収支比率等に係る経年分析!F$49,"▲","-")),2),NA())</f>
        <v>0.14000000000000001</v>
      </c>
      <c r="C21" s="179">
        <f>IF(ISNUMBER(VALUE(SUBSTITUTE(実質収支比率等に係る経年分析!G$49,"▲","-"))),ROUND(VALUE(SUBSTITUTE(実質収支比率等に係る経年分析!G$49,"▲","-")),2),NA())</f>
        <v>2.74</v>
      </c>
      <c r="D21" s="179">
        <f>IF(ISNUMBER(VALUE(SUBSTITUTE(実質収支比率等に係る経年分析!H$49,"▲","-"))),ROUND(VALUE(SUBSTITUTE(実質収支比率等に係る経年分析!H$49,"▲","-")),2),NA())</f>
        <v>3.98</v>
      </c>
      <c r="E21" s="179">
        <f>IF(ISNUMBER(VALUE(SUBSTITUTE(実質収支比率等に係る経年分析!I$49,"▲","-"))),ROUND(VALUE(SUBSTITUTE(実質収支比率等に係る経年分析!I$49,"▲","-")),2),NA())</f>
        <v>11.44</v>
      </c>
      <c r="F21" s="179">
        <f>IF(ISNUMBER(VALUE(SUBSTITUTE(実質収支比率等に係る経年分析!J$49,"▲","-"))),ROUND(VALUE(SUBSTITUTE(実質収支比率等に係る経年分析!J$49,"▲","-")),2),NA())</f>
        <v>8.65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0.49</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グリーンパーク推進整備事業基金特別会計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0.11</v>
      </c>
    </row>
    <row r="31" spans="1:11" x14ac:dyDescent="0.15">
      <c r="A31" s="180" t="str">
        <f>IF(連結実質赤字比率に係る赤字・黒字の構成分析!C$39="",NA(),連結実質赤字比率に係る赤字・黒字の構成分析!C$39)</f>
        <v>住宅用地取得造成事業特別会計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0.56999999999999995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0.78</v>
      </c>
    </row>
    <row r="33" spans="1:16" x14ac:dyDescent="0.15">
      <c r="A33" s="180" t="str">
        <f>IF(連結実質赤字比率に係る赤字・黒字の構成分析!C$37="",NA(),連結実質赤字比率に係る赤字・黒字の構成分析!C$37)</f>
        <v>工業用地取得造成事業特別会計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1.1399999999999999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1.1299999999999999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1.1399999999999999</v>
      </c>
    </row>
    <row r="34" spans="1:16" x14ac:dyDescent="0.15">
      <c r="A34" s="180" t="str">
        <f>IF(連結実質赤字比率に係る赤字・黒字の構成分析!C$36="",NA(),連結実質赤字比率に係る赤字・黒字の構成分析!C$36)</f>
        <v>国民健康保険特別会計</v>
      </c>
      <c r="B34" s="180">
        <f>IF(ROUND(VALUE(SUBSTITUTE(連結実質赤字比率に係る赤字・黒字の構成分析!F$36,"▲", "-")), 2) &lt; 0, ABS(ROUND(VALUE(SUBSTITUTE(連結実質赤字比率に係る赤字・黒字の構成分析!F$36,"▲", "-")), 2)), NA())</f>
        <v>3.01</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2.59</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1.67</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5.1100000000000003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8.81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20.23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5.05</v>
      </c>
    </row>
    <row r="36" spans="1:16" x14ac:dyDescent="0.15">
      <c r="A36" s="180" t="str">
        <f>IF(連結実質赤字比率に係る赤字・黒字の構成分析!C$34="",NA(),連結実質赤字比率に係る赤字・黒字の構成分析!C$34)</f>
        <v>ふるさと寄附金基金特別会計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#VALUE!</v>
      </c>
      <c r="G36" s="180" t="e">
        <f>IF(ROUND(VALUE(SUBSTITUTE(連結実質赤字比率に係る赤字・黒字の構成分析!H$34,"▲", "-")), 2) &gt;= 0, ABS(ROUND(VALUE(SUBSTITUTE(連結実質赤字比率に係る赤字・黒字の構成分析!H$34,"▲", "-")), 2)), NA())</f>
        <v>#VALUE!</v>
      </c>
      <c r="H36" s="180" t="e">
        <f>IF(ROUND(VALUE(SUBSTITUTE(連結実質赤字比率に係る赤字・黒字の構成分析!I$34,"▲", "-")), 2) &lt; 0, ABS(ROUND(VALUE(SUBSTITUTE(連結実質赤字比率に係る赤字・黒字の構成分析!I$34,"▲", "-")), 2)), NA())</f>
        <v>#VALUE!</v>
      </c>
      <c r="I36" s="180" t="e">
        <f>IF(ROUND(VALUE(SUBSTITUTE(連結実質赤字比率に係る赤字・黒字の構成分析!I$34,"▲", "-")), 2) &gt;= 0, ABS(ROUND(VALUE(SUBSTITUTE(連結実質赤字比率に係る赤字・黒字の構成分析!I$34,"▲", "-")), 2)), NA())</f>
        <v>#VALUE!</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27.21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1453</v>
      </c>
      <c r="E42" s="181"/>
      <c r="F42" s="181"/>
      <c r="G42" s="181">
        <f>'実質公債費比率（分子）の構造'!L$52</f>
        <v>1713</v>
      </c>
      <c r="H42" s="181"/>
      <c r="I42" s="181"/>
      <c r="J42" s="181">
        <f>'実質公債費比率（分子）の構造'!M$52</f>
        <v>1426</v>
      </c>
      <c r="K42" s="181"/>
      <c r="L42" s="181"/>
      <c r="M42" s="181">
        <f>'実質公債費比率（分子）の構造'!N$52</f>
        <v>1515</v>
      </c>
      <c r="N42" s="181"/>
      <c r="O42" s="181"/>
      <c r="P42" s="181">
        <f>'実質公債費比率（分子）の構造'!O$52</f>
        <v>1527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278</v>
      </c>
      <c r="C44" s="181"/>
      <c r="D44" s="181"/>
      <c r="E44" s="181">
        <f>'実質公債費比率（分子）の構造'!L$50</f>
        <v>506</v>
      </c>
      <c r="F44" s="181"/>
      <c r="G44" s="181"/>
      <c r="H44" s="181">
        <f>'実質公債費比率（分子）の構造'!M$50</f>
        <v>90</v>
      </c>
      <c r="I44" s="181"/>
      <c r="J44" s="181"/>
      <c r="K44" s="181">
        <f>'実質公債費比率（分子）の構造'!N$50</f>
        <v>86</v>
      </c>
      <c r="L44" s="181"/>
      <c r="M44" s="181"/>
      <c r="N44" s="181">
        <f>'実質公債費比率（分子）の構造'!O$50</f>
        <v>99</v>
      </c>
      <c r="O44" s="181"/>
      <c r="P44" s="181"/>
    </row>
    <row r="45" spans="1:16" x14ac:dyDescent="0.15">
      <c r="A45" s="181" t="s">
        <v>65</v>
      </c>
      <c r="B45" s="181">
        <f>'実質公債費比率（分子）の構造'!K$49</f>
        <v>351</v>
      </c>
      <c r="C45" s="181"/>
      <c r="D45" s="181"/>
      <c r="E45" s="181">
        <f>'実質公債費比率（分子）の構造'!L$49</f>
        <v>314</v>
      </c>
      <c r="F45" s="181"/>
      <c r="G45" s="181"/>
      <c r="H45" s="181">
        <f>'実質公債費比率（分子）の構造'!M$49</f>
        <v>261</v>
      </c>
      <c r="I45" s="181"/>
      <c r="J45" s="181"/>
      <c r="K45" s="181">
        <f>'実質公債費比率（分子）の構造'!N$49</f>
        <v>241</v>
      </c>
      <c r="L45" s="181"/>
      <c r="M45" s="181"/>
      <c r="N45" s="181">
        <f>'実質公債費比率（分子）の構造'!O$49</f>
        <v>163</v>
      </c>
      <c r="O45" s="181"/>
      <c r="P45" s="181"/>
    </row>
    <row r="46" spans="1:16" x14ac:dyDescent="0.15">
      <c r="A46" s="181" t="s">
        <v>66</v>
      </c>
      <c r="B46" s="181">
        <f>'実質公債費比率（分子）の構造'!K$48</f>
        <v>228</v>
      </c>
      <c r="C46" s="181"/>
      <c r="D46" s="181"/>
      <c r="E46" s="181">
        <f>'実質公債費比率（分子）の構造'!L$48</f>
        <v>241</v>
      </c>
      <c r="F46" s="181"/>
      <c r="G46" s="181"/>
      <c r="H46" s="181">
        <f>'実質公債費比率（分子）の構造'!M$48</f>
        <v>212</v>
      </c>
      <c r="I46" s="181"/>
      <c r="J46" s="181"/>
      <c r="K46" s="181">
        <f>'実質公債費比率（分子）の構造'!N$48</f>
        <v>254</v>
      </c>
      <c r="L46" s="181"/>
      <c r="M46" s="181"/>
      <c r="N46" s="181">
        <f>'実質公債費比率（分子）の構造'!O$48</f>
        <v>280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1278</v>
      </c>
      <c r="C49" s="181"/>
      <c r="D49" s="181"/>
      <c r="E49" s="181">
        <f>'実質公債費比率（分子）の構造'!L$45</f>
        <v>1304</v>
      </c>
      <c r="F49" s="181"/>
      <c r="G49" s="181"/>
      <c r="H49" s="181">
        <f>'実質公債費比率（分子）の構造'!M$45</f>
        <v>1554</v>
      </c>
      <c r="I49" s="181"/>
      <c r="J49" s="181"/>
      <c r="K49" s="181">
        <f>'実質公債費比率（分子）の構造'!N$45</f>
        <v>1629</v>
      </c>
      <c r="L49" s="181"/>
      <c r="M49" s="181"/>
      <c r="N49" s="181">
        <f>'実質公債費比率（分子）の構造'!O$45</f>
        <v>1658</v>
      </c>
      <c r="O49" s="181"/>
      <c r="P49" s="181"/>
    </row>
    <row r="50" spans="1:16" x14ac:dyDescent="0.15">
      <c r="A50" s="181" t="s">
        <v>70</v>
      </c>
      <c r="B50" s="181" t="e">
        <f>NA()</f>
        <v>#N/A</v>
      </c>
      <c r="C50" s="181">
        <f>IF(ISNUMBER('実質公債費比率（分子）の構造'!K$53),'実質公債費比率（分子）の構造'!K$53,NA())</f>
        <v>682</v>
      </c>
      <c r="D50" s="181" t="e">
        <f>NA()</f>
        <v>#N/A</v>
      </c>
      <c r="E50" s="181" t="e">
        <f>NA()</f>
        <v>#N/A</v>
      </c>
      <c r="F50" s="181">
        <f>IF(ISNUMBER('実質公債費比率（分子）の構造'!L$53),'実質公債費比率（分子）の構造'!L$53,NA())</f>
        <v>652</v>
      </c>
      <c r="G50" s="181" t="e">
        <f>NA()</f>
        <v>#N/A</v>
      </c>
      <c r="H50" s="181" t="e">
        <f>NA()</f>
        <v>#N/A</v>
      </c>
      <c r="I50" s="181">
        <f>IF(ISNUMBER('実質公債費比率（分子）の構造'!M$53),'実質公債費比率（分子）の構造'!M$53,NA())</f>
        <v>691</v>
      </c>
      <c r="J50" s="181" t="e">
        <f>NA()</f>
        <v>#N/A</v>
      </c>
      <c r="K50" s="181" t="e">
        <f>NA()</f>
        <v>#N/A</v>
      </c>
      <c r="L50" s="181">
        <f>IF(ISNUMBER('実質公債費比率（分子）の構造'!N$53),'実質公債費比率（分子）の構造'!N$53,NA())</f>
        <v>695</v>
      </c>
      <c r="M50" s="181" t="e">
        <f>NA()</f>
        <v>#N/A</v>
      </c>
      <c r="N50" s="181" t="e">
        <f>NA()</f>
        <v>#N/A</v>
      </c>
      <c r="O50" s="181">
        <f>IF(ISNUMBER('実質公債費比率（分子）の構造'!O$53),'実質公債費比率（分子）の構造'!O$53,NA())</f>
        <v>673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13696</v>
      </c>
      <c r="E56" s="180"/>
      <c r="F56" s="180"/>
      <c r="G56" s="180">
        <f>'将来負担比率（分子）の構造'!J$52</f>
        <v>15296</v>
      </c>
      <c r="H56" s="180"/>
      <c r="I56" s="180"/>
      <c r="J56" s="180">
        <f>'将来負担比率（分子）の構造'!K$52</f>
        <v>16005</v>
      </c>
      <c r="K56" s="180"/>
      <c r="L56" s="180"/>
      <c r="M56" s="180">
        <f>'将来負担比率（分子）の構造'!L$52</f>
        <v>15940</v>
      </c>
      <c r="N56" s="180"/>
      <c r="O56" s="180"/>
      <c r="P56" s="180">
        <f>'将来負担比率（分子）の構造'!M$52</f>
        <v>15230</v>
      </c>
    </row>
    <row r="57" spans="1:16" x14ac:dyDescent="0.15">
      <c r="A57" s="180" t="s">
        <v>41</v>
      </c>
      <c r="B57" s="180"/>
      <c r="C57" s="180"/>
      <c r="D57" s="180">
        <f>'将来負担比率（分子）の構造'!I$51</f>
        <v>828</v>
      </c>
      <c r="E57" s="180"/>
      <c r="F57" s="180"/>
      <c r="G57" s="180">
        <f>'将来負担比率（分子）の構造'!J$51</f>
        <v>961</v>
      </c>
      <c r="H57" s="180"/>
      <c r="I57" s="180"/>
      <c r="J57" s="180">
        <f>'将来負担比率（分子）の構造'!K$51</f>
        <v>1552</v>
      </c>
      <c r="K57" s="180"/>
      <c r="L57" s="180"/>
      <c r="M57" s="180">
        <f>'将来負担比率（分子）の構造'!L$51</f>
        <v>1981</v>
      </c>
      <c r="N57" s="180"/>
      <c r="O57" s="180"/>
      <c r="P57" s="180">
        <f>'将来負担比率（分子）の構造'!M$51</f>
        <v>2315</v>
      </c>
    </row>
    <row r="58" spans="1:16" x14ac:dyDescent="0.15">
      <c r="A58" s="180" t="s">
        <v>40</v>
      </c>
      <c r="B58" s="180"/>
      <c r="C58" s="180"/>
      <c r="D58" s="180">
        <f>'将来負担比率（分子）の構造'!I$50</f>
        <v>6030</v>
      </c>
      <c r="E58" s="180"/>
      <c r="F58" s="180"/>
      <c r="G58" s="180">
        <f>'将来負担比率（分子）の構造'!J$50</f>
        <v>6549</v>
      </c>
      <c r="H58" s="180"/>
      <c r="I58" s="180"/>
      <c r="J58" s="180">
        <f>'将来負担比率（分子）の構造'!K$50</f>
        <v>6614</v>
      </c>
      <c r="K58" s="180"/>
      <c r="L58" s="180"/>
      <c r="M58" s="180">
        <f>'将来負担比率（分子）の構造'!L$50</f>
        <v>9263</v>
      </c>
      <c r="N58" s="180"/>
      <c r="O58" s="180"/>
      <c r="P58" s="180">
        <f>'将来負担比率（分子）の構造'!M$50</f>
        <v>12221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f>'将来負担比率（分子）の構造'!K$46</f>
        <v>7</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1708</v>
      </c>
      <c r="C62" s="180"/>
      <c r="D62" s="180"/>
      <c r="E62" s="180">
        <f>'将来負担比率（分子）の構造'!J$45</f>
        <v>1665</v>
      </c>
      <c r="F62" s="180"/>
      <c r="G62" s="180"/>
      <c r="H62" s="180">
        <f>'将来負担比率（分子）の構造'!K$45</f>
        <v>1587</v>
      </c>
      <c r="I62" s="180"/>
      <c r="J62" s="180"/>
      <c r="K62" s="180">
        <f>'将来負担比率（分子）の構造'!L$45</f>
        <v>1582</v>
      </c>
      <c r="L62" s="180"/>
      <c r="M62" s="180"/>
      <c r="N62" s="180">
        <f>'将来負担比率（分子）の構造'!M$45</f>
        <v>1422</v>
      </c>
      <c r="O62" s="180"/>
      <c r="P62" s="180"/>
    </row>
    <row r="63" spans="1:16" x14ac:dyDescent="0.15">
      <c r="A63" s="180" t="s">
        <v>33</v>
      </c>
      <c r="B63" s="180">
        <f>'将来負担比率（分子）の構造'!I$44</f>
        <v>993</v>
      </c>
      <c r="C63" s="180"/>
      <c r="D63" s="180"/>
      <c r="E63" s="180">
        <f>'将来負担比率（分子）の構造'!J$44</f>
        <v>693</v>
      </c>
      <c r="F63" s="180"/>
      <c r="G63" s="180"/>
      <c r="H63" s="180">
        <f>'将来負担比率（分子）の構造'!K$44</f>
        <v>480</v>
      </c>
      <c r="I63" s="180"/>
      <c r="J63" s="180"/>
      <c r="K63" s="180">
        <f>'将来負担比率（分子）の構造'!L$44</f>
        <v>255</v>
      </c>
      <c r="L63" s="180"/>
      <c r="M63" s="180"/>
      <c r="N63" s="180">
        <f>'将来負担比率（分子）の構造'!M$44</f>
        <v>101</v>
      </c>
      <c r="O63" s="180"/>
      <c r="P63" s="180"/>
    </row>
    <row r="64" spans="1:16" x14ac:dyDescent="0.15">
      <c r="A64" s="180" t="s">
        <v>32</v>
      </c>
      <c r="B64" s="180">
        <f>'将来負担比率（分子）の構造'!I$43</f>
        <v>5076</v>
      </c>
      <c r="C64" s="180"/>
      <c r="D64" s="180"/>
      <c r="E64" s="180">
        <f>'将来負担比率（分子）の構造'!J$43</f>
        <v>5054</v>
      </c>
      <c r="F64" s="180"/>
      <c r="G64" s="180"/>
      <c r="H64" s="180">
        <f>'将来負担比率（分子）の構造'!K$43</f>
        <v>4853</v>
      </c>
      <c r="I64" s="180"/>
      <c r="J64" s="180"/>
      <c r="K64" s="180">
        <f>'将来負担比率（分子）の構造'!L$43</f>
        <v>4813</v>
      </c>
      <c r="L64" s="180"/>
      <c r="M64" s="180"/>
      <c r="N64" s="180">
        <f>'将来負担比率（分子）の構造'!M$43</f>
        <v>4794</v>
      </c>
      <c r="O64" s="180"/>
      <c r="P64" s="180"/>
    </row>
    <row r="65" spans="1:16" x14ac:dyDescent="0.15">
      <c r="A65" s="180" t="s">
        <v>31</v>
      </c>
      <c r="B65" s="180">
        <f>'将来負担比率（分子）の構造'!I$42</f>
        <v>894</v>
      </c>
      <c r="C65" s="180"/>
      <c r="D65" s="180"/>
      <c r="E65" s="180">
        <f>'将来負担比率（分子）の構造'!J$42</f>
        <v>1459</v>
      </c>
      <c r="F65" s="180"/>
      <c r="G65" s="180"/>
      <c r="H65" s="180">
        <f>'将来負担比率（分子）の構造'!K$42</f>
        <v>2151</v>
      </c>
      <c r="I65" s="180"/>
      <c r="J65" s="180"/>
      <c r="K65" s="180">
        <f>'将来負担比率（分子）の構造'!L$42</f>
        <v>1905</v>
      </c>
      <c r="L65" s="180"/>
      <c r="M65" s="180"/>
      <c r="N65" s="180">
        <f>'将来負担比率（分子）の構造'!M$42</f>
        <v>4625</v>
      </c>
      <c r="O65" s="180"/>
      <c r="P65" s="180"/>
    </row>
    <row r="66" spans="1:16" x14ac:dyDescent="0.15">
      <c r="A66" s="180" t="s">
        <v>30</v>
      </c>
      <c r="B66" s="180">
        <f>'将来負担比率（分子）の構造'!I$41</f>
        <v>13609</v>
      </c>
      <c r="C66" s="180"/>
      <c r="D66" s="180"/>
      <c r="E66" s="180">
        <f>'将来負担比率（分子）の構造'!J$41</f>
        <v>15987</v>
      </c>
      <c r="F66" s="180"/>
      <c r="G66" s="180"/>
      <c r="H66" s="180">
        <f>'将来負担比率（分子）の構造'!K$41</f>
        <v>17136</v>
      </c>
      <c r="I66" s="180"/>
      <c r="J66" s="180"/>
      <c r="K66" s="180">
        <f>'将来負担比率（分子）の構造'!L$41</f>
        <v>17382</v>
      </c>
      <c r="L66" s="180"/>
      <c r="M66" s="180"/>
      <c r="N66" s="180">
        <f>'将来負担比率（分子）の構造'!M$41</f>
        <v>16875</v>
      </c>
      <c r="O66" s="180"/>
      <c r="P66" s="180"/>
    </row>
    <row r="67" spans="1:16" x14ac:dyDescent="0.15">
      <c r="A67" s="180" t="s">
        <v>74</v>
      </c>
      <c r="B67" s="180" t="e">
        <f>NA()</f>
        <v>#N/A</v>
      </c>
      <c r="C67" s="180">
        <f>IF(ISNUMBER('将来負担比率（分子）の構造'!I$53), IF('将来負担比率（分子）の構造'!I$53 &lt; 0, 0, '将来負担比率（分子）の構造'!I$53), NA())</f>
        <v>1727</v>
      </c>
      <c r="D67" s="180" t="e">
        <f>NA()</f>
        <v>#N/A</v>
      </c>
      <c r="E67" s="180" t="e">
        <f>NA()</f>
        <v>#N/A</v>
      </c>
      <c r="F67" s="180">
        <f>IF(ISNUMBER('将来負担比率（分子）の構造'!J$53), IF('将来負担比率（分子）の構造'!J$53 &lt; 0, 0, '将来負担比率（分子）の構造'!J$53), NA())</f>
        <v>2052</v>
      </c>
      <c r="G67" s="180" t="e">
        <f>NA()</f>
        <v>#N/A</v>
      </c>
      <c r="H67" s="180" t="e">
        <f>NA()</f>
        <v>#N/A</v>
      </c>
      <c r="I67" s="180">
        <f>IF(ISNUMBER('将来負担比率（分子）の構造'!K$53), IF('将来負担比率（分子）の構造'!K$53 &lt; 0, 0, '将来負担比率（分子）の構造'!K$53), NA())</f>
        <v>2043</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1763</v>
      </c>
      <c r="C72" s="184">
        <f>基金残高に係る経年分析!G55</f>
        <v>1766</v>
      </c>
      <c r="D72" s="184">
        <f>基金残高に係る経年分析!H55</f>
        <v>1496</v>
      </c>
    </row>
    <row r="73" spans="1:16" x14ac:dyDescent="0.15">
      <c r="A73" s="183" t="s">
        <v>77</v>
      </c>
      <c r="B73" s="184">
        <f>基金残高に係る経年分析!F56</f>
        <v>2463</v>
      </c>
      <c r="C73" s="184">
        <f>基金残高に係る経年分析!G56</f>
        <v>2370</v>
      </c>
      <c r="D73" s="184">
        <f>基金残高に係る経年分析!H56</f>
        <v>2261</v>
      </c>
    </row>
    <row r="74" spans="1:16" x14ac:dyDescent="0.15">
      <c r="A74" s="183" t="s">
        <v>78</v>
      </c>
      <c r="B74" s="184">
        <f>基金残高に係る経年分析!F57</f>
        <v>4055</v>
      </c>
      <c r="C74" s="184">
        <f>基金残高に係る経年分析!G57</f>
        <v>6813</v>
      </c>
      <c r="D74" s="184">
        <f>基金残高に係る経年分析!H57</f>
        <v>10228</v>
      </c>
    </row>
  </sheetData>
  <sheetProtection algorithmName="SHA-512" hashValue="W5aHTbBdRp9OjBIKtlEEw0gFMJmIRgfT8yPPFK5UXft55iu4EchQsAEYp/DHgwJJkFW2XcRaeiRF8vnb2KJshQ==" saltValue="CiF0MglYpdCNdnETzRGz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2674816</v>
      </c>
      <c r="S5" s="669"/>
      <c r="T5" s="669"/>
      <c r="U5" s="669"/>
      <c r="V5" s="669"/>
      <c r="W5" s="669"/>
      <c r="X5" s="669"/>
      <c r="Y5" s="670"/>
      <c r="Z5" s="671">
        <v>6.1</v>
      </c>
      <c r="AA5" s="671"/>
      <c r="AB5" s="671"/>
      <c r="AC5" s="671"/>
      <c r="AD5" s="672">
        <v>2674816</v>
      </c>
      <c r="AE5" s="672"/>
      <c r="AF5" s="672"/>
      <c r="AG5" s="672"/>
      <c r="AH5" s="672"/>
      <c r="AI5" s="672"/>
      <c r="AJ5" s="672"/>
      <c r="AK5" s="672"/>
      <c r="AL5" s="673">
        <v>38.5</v>
      </c>
      <c r="AM5" s="674"/>
      <c r="AN5" s="674"/>
      <c r="AO5" s="675"/>
      <c r="AP5" s="665" t="s">
        <v>225</v>
      </c>
      <c r="AQ5" s="666"/>
      <c r="AR5" s="666"/>
      <c r="AS5" s="666"/>
      <c r="AT5" s="666"/>
      <c r="AU5" s="666"/>
      <c r="AV5" s="666"/>
      <c r="AW5" s="666"/>
      <c r="AX5" s="666"/>
      <c r="AY5" s="666"/>
      <c r="AZ5" s="666"/>
      <c r="BA5" s="666"/>
      <c r="BB5" s="666"/>
      <c r="BC5" s="666"/>
      <c r="BD5" s="666"/>
      <c r="BE5" s="666"/>
      <c r="BF5" s="667"/>
      <c r="BG5" s="679">
        <v>2674816</v>
      </c>
      <c r="BH5" s="680"/>
      <c r="BI5" s="680"/>
      <c r="BJ5" s="680"/>
      <c r="BK5" s="680"/>
      <c r="BL5" s="680"/>
      <c r="BM5" s="680"/>
      <c r="BN5" s="681"/>
      <c r="BO5" s="682">
        <v>100</v>
      </c>
      <c r="BP5" s="682"/>
      <c r="BQ5" s="682"/>
      <c r="BR5" s="682"/>
      <c r="BS5" s="683" t="s">
        <v>127</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90421</v>
      </c>
      <c r="S6" s="680"/>
      <c r="T6" s="680"/>
      <c r="U6" s="680"/>
      <c r="V6" s="680"/>
      <c r="W6" s="680"/>
      <c r="X6" s="680"/>
      <c r="Y6" s="681"/>
      <c r="Z6" s="682">
        <v>0.2</v>
      </c>
      <c r="AA6" s="682"/>
      <c r="AB6" s="682"/>
      <c r="AC6" s="682"/>
      <c r="AD6" s="683">
        <v>90421</v>
      </c>
      <c r="AE6" s="683"/>
      <c r="AF6" s="683"/>
      <c r="AG6" s="683"/>
      <c r="AH6" s="683"/>
      <c r="AI6" s="683"/>
      <c r="AJ6" s="683"/>
      <c r="AK6" s="683"/>
      <c r="AL6" s="684">
        <v>1.3</v>
      </c>
      <c r="AM6" s="685"/>
      <c r="AN6" s="685"/>
      <c r="AO6" s="686"/>
      <c r="AP6" s="676" t="s">
        <v>230</v>
      </c>
      <c r="AQ6" s="677"/>
      <c r="AR6" s="677"/>
      <c r="AS6" s="677"/>
      <c r="AT6" s="677"/>
      <c r="AU6" s="677"/>
      <c r="AV6" s="677"/>
      <c r="AW6" s="677"/>
      <c r="AX6" s="677"/>
      <c r="AY6" s="677"/>
      <c r="AZ6" s="677"/>
      <c r="BA6" s="677"/>
      <c r="BB6" s="677"/>
      <c r="BC6" s="677"/>
      <c r="BD6" s="677"/>
      <c r="BE6" s="677"/>
      <c r="BF6" s="678"/>
      <c r="BG6" s="679">
        <v>2674816</v>
      </c>
      <c r="BH6" s="680"/>
      <c r="BI6" s="680"/>
      <c r="BJ6" s="680"/>
      <c r="BK6" s="680"/>
      <c r="BL6" s="680"/>
      <c r="BM6" s="680"/>
      <c r="BN6" s="681"/>
      <c r="BO6" s="682">
        <v>100</v>
      </c>
      <c r="BP6" s="682"/>
      <c r="BQ6" s="682"/>
      <c r="BR6" s="682"/>
      <c r="BS6" s="683" t="s">
        <v>136</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126760</v>
      </c>
      <c r="CS6" s="680"/>
      <c r="CT6" s="680"/>
      <c r="CU6" s="680"/>
      <c r="CV6" s="680"/>
      <c r="CW6" s="680"/>
      <c r="CX6" s="680"/>
      <c r="CY6" s="681"/>
      <c r="CZ6" s="673">
        <v>0.3</v>
      </c>
      <c r="DA6" s="674"/>
      <c r="DB6" s="674"/>
      <c r="DC6" s="693"/>
      <c r="DD6" s="688" t="s">
        <v>127</v>
      </c>
      <c r="DE6" s="680"/>
      <c r="DF6" s="680"/>
      <c r="DG6" s="680"/>
      <c r="DH6" s="680"/>
      <c r="DI6" s="680"/>
      <c r="DJ6" s="680"/>
      <c r="DK6" s="680"/>
      <c r="DL6" s="680"/>
      <c r="DM6" s="680"/>
      <c r="DN6" s="680"/>
      <c r="DO6" s="680"/>
      <c r="DP6" s="681"/>
      <c r="DQ6" s="688">
        <v>126760</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4813</v>
      </c>
      <c r="S7" s="680"/>
      <c r="T7" s="680"/>
      <c r="U7" s="680"/>
      <c r="V7" s="680"/>
      <c r="W7" s="680"/>
      <c r="X7" s="680"/>
      <c r="Y7" s="681"/>
      <c r="Z7" s="682">
        <v>0</v>
      </c>
      <c r="AA7" s="682"/>
      <c r="AB7" s="682"/>
      <c r="AC7" s="682"/>
      <c r="AD7" s="683">
        <v>4813</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1141913</v>
      </c>
      <c r="BH7" s="680"/>
      <c r="BI7" s="680"/>
      <c r="BJ7" s="680"/>
      <c r="BK7" s="680"/>
      <c r="BL7" s="680"/>
      <c r="BM7" s="680"/>
      <c r="BN7" s="681"/>
      <c r="BO7" s="682">
        <v>42.7</v>
      </c>
      <c r="BP7" s="682"/>
      <c r="BQ7" s="682"/>
      <c r="BR7" s="682"/>
      <c r="BS7" s="683" t="s">
        <v>136</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29418718</v>
      </c>
      <c r="CS7" s="680"/>
      <c r="CT7" s="680"/>
      <c r="CU7" s="680"/>
      <c r="CV7" s="680"/>
      <c r="CW7" s="680"/>
      <c r="CX7" s="680"/>
      <c r="CY7" s="681"/>
      <c r="CZ7" s="682">
        <v>70.8</v>
      </c>
      <c r="DA7" s="682"/>
      <c r="DB7" s="682"/>
      <c r="DC7" s="682"/>
      <c r="DD7" s="688">
        <v>100474</v>
      </c>
      <c r="DE7" s="680"/>
      <c r="DF7" s="680"/>
      <c r="DG7" s="680"/>
      <c r="DH7" s="680"/>
      <c r="DI7" s="680"/>
      <c r="DJ7" s="680"/>
      <c r="DK7" s="680"/>
      <c r="DL7" s="680"/>
      <c r="DM7" s="680"/>
      <c r="DN7" s="680"/>
      <c r="DO7" s="680"/>
      <c r="DP7" s="681"/>
      <c r="DQ7" s="688">
        <v>3062641</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5823</v>
      </c>
      <c r="S8" s="680"/>
      <c r="T8" s="680"/>
      <c r="U8" s="680"/>
      <c r="V8" s="680"/>
      <c r="W8" s="680"/>
      <c r="X8" s="680"/>
      <c r="Y8" s="681"/>
      <c r="Z8" s="682">
        <v>0</v>
      </c>
      <c r="AA8" s="682"/>
      <c r="AB8" s="682"/>
      <c r="AC8" s="682"/>
      <c r="AD8" s="683">
        <v>5823</v>
      </c>
      <c r="AE8" s="683"/>
      <c r="AF8" s="683"/>
      <c r="AG8" s="683"/>
      <c r="AH8" s="683"/>
      <c r="AI8" s="683"/>
      <c r="AJ8" s="683"/>
      <c r="AK8" s="683"/>
      <c r="AL8" s="684">
        <v>0.1</v>
      </c>
      <c r="AM8" s="685"/>
      <c r="AN8" s="685"/>
      <c r="AO8" s="686"/>
      <c r="AP8" s="676" t="s">
        <v>236</v>
      </c>
      <c r="AQ8" s="677"/>
      <c r="AR8" s="677"/>
      <c r="AS8" s="677"/>
      <c r="AT8" s="677"/>
      <c r="AU8" s="677"/>
      <c r="AV8" s="677"/>
      <c r="AW8" s="677"/>
      <c r="AX8" s="677"/>
      <c r="AY8" s="677"/>
      <c r="AZ8" s="677"/>
      <c r="BA8" s="677"/>
      <c r="BB8" s="677"/>
      <c r="BC8" s="677"/>
      <c r="BD8" s="677"/>
      <c r="BE8" s="677"/>
      <c r="BF8" s="678"/>
      <c r="BG8" s="679">
        <v>43842</v>
      </c>
      <c r="BH8" s="680"/>
      <c r="BI8" s="680"/>
      <c r="BJ8" s="680"/>
      <c r="BK8" s="680"/>
      <c r="BL8" s="680"/>
      <c r="BM8" s="680"/>
      <c r="BN8" s="681"/>
      <c r="BO8" s="682">
        <v>1.6</v>
      </c>
      <c r="BP8" s="682"/>
      <c r="BQ8" s="682"/>
      <c r="BR8" s="682"/>
      <c r="BS8" s="688" t="s">
        <v>237</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4418935</v>
      </c>
      <c r="CS8" s="680"/>
      <c r="CT8" s="680"/>
      <c r="CU8" s="680"/>
      <c r="CV8" s="680"/>
      <c r="CW8" s="680"/>
      <c r="CX8" s="680"/>
      <c r="CY8" s="681"/>
      <c r="CZ8" s="682">
        <v>10.6</v>
      </c>
      <c r="DA8" s="682"/>
      <c r="DB8" s="682"/>
      <c r="DC8" s="682"/>
      <c r="DD8" s="688">
        <v>360528</v>
      </c>
      <c r="DE8" s="680"/>
      <c r="DF8" s="680"/>
      <c r="DG8" s="680"/>
      <c r="DH8" s="680"/>
      <c r="DI8" s="680"/>
      <c r="DJ8" s="680"/>
      <c r="DK8" s="680"/>
      <c r="DL8" s="680"/>
      <c r="DM8" s="680"/>
      <c r="DN8" s="680"/>
      <c r="DO8" s="680"/>
      <c r="DP8" s="681"/>
      <c r="DQ8" s="688">
        <v>2032043</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5433</v>
      </c>
      <c r="S9" s="680"/>
      <c r="T9" s="680"/>
      <c r="U9" s="680"/>
      <c r="V9" s="680"/>
      <c r="W9" s="680"/>
      <c r="X9" s="680"/>
      <c r="Y9" s="681"/>
      <c r="Z9" s="682">
        <v>0</v>
      </c>
      <c r="AA9" s="682"/>
      <c r="AB9" s="682"/>
      <c r="AC9" s="682"/>
      <c r="AD9" s="683">
        <v>5433</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947017</v>
      </c>
      <c r="BH9" s="680"/>
      <c r="BI9" s="680"/>
      <c r="BJ9" s="680"/>
      <c r="BK9" s="680"/>
      <c r="BL9" s="680"/>
      <c r="BM9" s="680"/>
      <c r="BN9" s="681"/>
      <c r="BO9" s="682">
        <v>35.4</v>
      </c>
      <c r="BP9" s="682"/>
      <c r="BQ9" s="682"/>
      <c r="BR9" s="682"/>
      <c r="BS9" s="688" t="s">
        <v>136</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1068982</v>
      </c>
      <c r="CS9" s="680"/>
      <c r="CT9" s="680"/>
      <c r="CU9" s="680"/>
      <c r="CV9" s="680"/>
      <c r="CW9" s="680"/>
      <c r="CX9" s="680"/>
      <c r="CY9" s="681"/>
      <c r="CZ9" s="682">
        <v>2.6</v>
      </c>
      <c r="DA9" s="682"/>
      <c r="DB9" s="682"/>
      <c r="DC9" s="682"/>
      <c r="DD9" s="688">
        <v>40024</v>
      </c>
      <c r="DE9" s="680"/>
      <c r="DF9" s="680"/>
      <c r="DG9" s="680"/>
      <c r="DH9" s="680"/>
      <c r="DI9" s="680"/>
      <c r="DJ9" s="680"/>
      <c r="DK9" s="680"/>
      <c r="DL9" s="680"/>
      <c r="DM9" s="680"/>
      <c r="DN9" s="680"/>
      <c r="DO9" s="680"/>
      <c r="DP9" s="681"/>
      <c r="DQ9" s="688">
        <v>953649</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237</v>
      </c>
      <c r="AA10" s="682"/>
      <c r="AB10" s="682"/>
      <c r="AC10" s="682"/>
      <c r="AD10" s="683" t="s">
        <v>136</v>
      </c>
      <c r="AE10" s="683"/>
      <c r="AF10" s="683"/>
      <c r="AG10" s="683"/>
      <c r="AH10" s="683"/>
      <c r="AI10" s="683"/>
      <c r="AJ10" s="683"/>
      <c r="AK10" s="683"/>
      <c r="AL10" s="684" t="s">
        <v>237</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55906</v>
      </c>
      <c r="BH10" s="680"/>
      <c r="BI10" s="680"/>
      <c r="BJ10" s="680"/>
      <c r="BK10" s="680"/>
      <c r="BL10" s="680"/>
      <c r="BM10" s="680"/>
      <c r="BN10" s="681"/>
      <c r="BO10" s="682">
        <v>2.1</v>
      </c>
      <c r="BP10" s="682"/>
      <c r="BQ10" s="682"/>
      <c r="BR10" s="682"/>
      <c r="BS10" s="688" t="s">
        <v>237</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7734</v>
      </c>
      <c r="CS10" s="680"/>
      <c r="CT10" s="680"/>
      <c r="CU10" s="680"/>
      <c r="CV10" s="680"/>
      <c r="CW10" s="680"/>
      <c r="CX10" s="680"/>
      <c r="CY10" s="681"/>
      <c r="CZ10" s="682">
        <v>0</v>
      </c>
      <c r="DA10" s="682"/>
      <c r="DB10" s="682"/>
      <c r="DC10" s="682"/>
      <c r="DD10" s="688" t="s">
        <v>127</v>
      </c>
      <c r="DE10" s="680"/>
      <c r="DF10" s="680"/>
      <c r="DG10" s="680"/>
      <c r="DH10" s="680"/>
      <c r="DI10" s="680"/>
      <c r="DJ10" s="680"/>
      <c r="DK10" s="680"/>
      <c r="DL10" s="680"/>
      <c r="DM10" s="680"/>
      <c r="DN10" s="680"/>
      <c r="DO10" s="680"/>
      <c r="DP10" s="681"/>
      <c r="DQ10" s="688">
        <v>7023</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95148</v>
      </c>
      <c r="BH11" s="680"/>
      <c r="BI11" s="680"/>
      <c r="BJ11" s="680"/>
      <c r="BK11" s="680"/>
      <c r="BL11" s="680"/>
      <c r="BM11" s="680"/>
      <c r="BN11" s="681"/>
      <c r="BO11" s="682">
        <v>3.6</v>
      </c>
      <c r="BP11" s="682"/>
      <c r="BQ11" s="682"/>
      <c r="BR11" s="682"/>
      <c r="BS11" s="688" t="s">
        <v>127</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560549</v>
      </c>
      <c r="CS11" s="680"/>
      <c r="CT11" s="680"/>
      <c r="CU11" s="680"/>
      <c r="CV11" s="680"/>
      <c r="CW11" s="680"/>
      <c r="CX11" s="680"/>
      <c r="CY11" s="681"/>
      <c r="CZ11" s="682">
        <v>1.3</v>
      </c>
      <c r="DA11" s="682"/>
      <c r="DB11" s="682"/>
      <c r="DC11" s="682"/>
      <c r="DD11" s="688">
        <v>110788</v>
      </c>
      <c r="DE11" s="680"/>
      <c r="DF11" s="680"/>
      <c r="DG11" s="680"/>
      <c r="DH11" s="680"/>
      <c r="DI11" s="680"/>
      <c r="DJ11" s="680"/>
      <c r="DK11" s="680"/>
      <c r="DL11" s="680"/>
      <c r="DM11" s="680"/>
      <c r="DN11" s="680"/>
      <c r="DO11" s="680"/>
      <c r="DP11" s="681"/>
      <c r="DQ11" s="688">
        <v>305866</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446873</v>
      </c>
      <c r="S12" s="680"/>
      <c r="T12" s="680"/>
      <c r="U12" s="680"/>
      <c r="V12" s="680"/>
      <c r="W12" s="680"/>
      <c r="X12" s="680"/>
      <c r="Y12" s="681"/>
      <c r="Z12" s="682">
        <v>1</v>
      </c>
      <c r="AA12" s="682"/>
      <c r="AB12" s="682"/>
      <c r="AC12" s="682"/>
      <c r="AD12" s="683">
        <v>446873</v>
      </c>
      <c r="AE12" s="683"/>
      <c r="AF12" s="683"/>
      <c r="AG12" s="683"/>
      <c r="AH12" s="683"/>
      <c r="AI12" s="683"/>
      <c r="AJ12" s="683"/>
      <c r="AK12" s="683"/>
      <c r="AL12" s="684">
        <v>6.4</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1236047</v>
      </c>
      <c r="BH12" s="680"/>
      <c r="BI12" s="680"/>
      <c r="BJ12" s="680"/>
      <c r="BK12" s="680"/>
      <c r="BL12" s="680"/>
      <c r="BM12" s="680"/>
      <c r="BN12" s="681"/>
      <c r="BO12" s="682">
        <v>46.2</v>
      </c>
      <c r="BP12" s="682"/>
      <c r="BQ12" s="682"/>
      <c r="BR12" s="682"/>
      <c r="BS12" s="688" t="s">
        <v>127</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102217</v>
      </c>
      <c r="CS12" s="680"/>
      <c r="CT12" s="680"/>
      <c r="CU12" s="680"/>
      <c r="CV12" s="680"/>
      <c r="CW12" s="680"/>
      <c r="CX12" s="680"/>
      <c r="CY12" s="681"/>
      <c r="CZ12" s="682">
        <v>0.2</v>
      </c>
      <c r="DA12" s="682"/>
      <c r="DB12" s="682"/>
      <c r="DC12" s="682"/>
      <c r="DD12" s="688">
        <v>39938</v>
      </c>
      <c r="DE12" s="680"/>
      <c r="DF12" s="680"/>
      <c r="DG12" s="680"/>
      <c r="DH12" s="680"/>
      <c r="DI12" s="680"/>
      <c r="DJ12" s="680"/>
      <c r="DK12" s="680"/>
      <c r="DL12" s="680"/>
      <c r="DM12" s="680"/>
      <c r="DN12" s="680"/>
      <c r="DO12" s="680"/>
      <c r="DP12" s="681"/>
      <c r="DQ12" s="688">
        <v>39310</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v>16043</v>
      </c>
      <c r="S13" s="680"/>
      <c r="T13" s="680"/>
      <c r="U13" s="680"/>
      <c r="V13" s="680"/>
      <c r="W13" s="680"/>
      <c r="X13" s="680"/>
      <c r="Y13" s="681"/>
      <c r="Z13" s="682">
        <v>0</v>
      </c>
      <c r="AA13" s="682"/>
      <c r="AB13" s="682"/>
      <c r="AC13" s="682"/>
      <c r="AD13" s="683">
        <v>16043</v>
      </c>
      <c r="AE13" s="683"/>
      <c r="AF13" s="683"/>
      <c r="AG13" s="683"/>
      <c r="AH13" s="683"/>
      <c r="AI13" s="683"/>
      <c r="AJ13" s="683"/>
      <c r="AK13" s="683"/>
      <c r="AL13" s="684">
        <v>0.2</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1235042</v>
      </c>
      <c r="BH13" s="680"/>
      <c r="BI13" s="680"/>
      <c r="BJ13" s="680"/>
      <c r="BK13" s="680"/>
      <c r="BL13" s="680"/>
      <c r="BM13" s="680"/>
      <c r="BN13" s="681"/>
      <c r="BO13" s="682">
        <v>46.2</v>
      </c>
      <c r="BP13" s="682"/>
      <c r="BQ13" s="682"/>
      <c r="BR13" s="682"/>
      <c r="BS13" s="688" t="s">
        <v>136</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1987493</v>
      </c>
      <c r="CS13" s="680"/>
      <c r="CT13" s="680"/>
      <c r="CU13" s="680"/>
      <c r="CV13" s="680"/>
      <c r="CW13" s="680"/>
      <c r="CX13" s="680"/>
      <c r="CY13" s="681"/>
      <c r="CZ13" s="682">
        <v>4.8</v>
      </c>
      <c r="DA13" s="682"/>
      <c r="DB13" s="682"/>
      <c r="DC13" s="682"/>
      <c r="DD13" s="688">
        <v>1320074</v>
      </c>
      <c r="DE13" s="680"/>
      <c r="DF13" s="680"/>
      <c r="DG13" s="680"/>
      <c r="DH13" s="680"/>
      <c r="DI13" s="680"/>
      <c r="DJ13" s="680"/>
      <c r="DK13" s="680"/>
      <c r="DL13" s="680"/>
      <c r="DM13" s="680"/>
      <c r="DN13" s="680"/>
      <c r="DO13" s="680"/>
      <c r="DP13" s="681"/>
      <c r="DQ13" s="688">
        <v>807268</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89923</v>
      </c>
      <c r="BH14" s="680"/>
      <c r="BI14" s="680"/>
      <c r="BJ14" s="680"/>
      <c r="BK14" s="680"/>
      <c r="BL14" s="680"/>
      <c r="BM14" s="680"/>
      <c r="BN14" s="681"/>
      <c r="BO14" s="682">
        <v>3.4</v>
      </c>
      <c r="BP14" s="682"/>
      <c r="BQ14" s="682"/>
      <c r="BR14" s="682"/>
      <c r="BS14" s="688" t="s">
        <v>127</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530347</v>
      </c>
      <c r="CS14" s="680"/>
      <c r="CT14" s="680"/>
      <c r="CU14" s="680"/>
      <c r="CV14" s="680"/>
      <c r="CW14" s="680"/>
      <c r="CX14" s="680"/>
      <c r="CY14" s="681"/>
      <c r="CZ14" s="682">
        <v>1.3</v>
      </c>
      <c r="DA14" s="682"/>
      <c r="DB14" s="682"/>
      <c r="DC14" s="682"/>
      <c r="DD14" s="688">
        <v>90029</v>
      </c>
      <c r="DE14" s="680"/>
      <c r="DF14" s="680"/>
      <c r="DG14" s="680"/>
      <c r="DH14" s="680"/>
      <c r="DI14" s="680"/>
      <c r="DJ14" s="680"/>
      <c r="DK14" s="680"/>
      <c r="DL14" s="680"/>
      <c r="DM14" s="680"/>
      <c r="DN14" s="680"/>
      <c r="DO14" s="680"/>
      <c r="DP14" s="681"/>
      <c r="DQ14" s="688">
        <v>425271</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20369</v>
      </c>
      <c r="S15" s="680"/>
      <c r="T15" s="680"/>
      <c r="U15" s="680"/>
      <c r="V15" s="680"/>
      <c r="W15" s="680"/>
      <c r="X15" s="680"/>
      <c r="Y15" s="681"/>
      <c r="Z15" s="682">
        <v>0</v>
      </c>
      <c r="AA15" s="682"/>
      <c r="AB15" s="682"/>
      <c r="AC15" s="682"/>
      <c r="AD15" s="683">
        <v>20369</v>
      </c>
      <c r="AE15" s="683"/>
      <c r="AF15" s="683"/>
      <c r="AG15" s="683"/>
      <c r="AH15" s="683"/>
      <c r="AI15" s="683"/>
      <c r="AJ15" s="683"/>
      <c r="AK15" s="683"/>
      <c r="AL15" s="684">
        <v>0.3</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206933</v>
      </c>
      <c r="BH15" s="680"/>
      <c r="BI15" s="680"/>
      <c r="BJ15" s="680"/>
      <c r="BK15" s="680"/>
      <c r="BL15" s="680"/>
      <c r="BM15" s="680"/>
      <c r="BN15" s="681"/>
      <c r="BO15" s="682">
        <v>7.7</v>
      </c>
      <c r="BP15" s="682"/>
      <c r="BQ15" s="682"/>
      <c r="BR15" s="682"/>
      <c r="BS15" s="688" t="s">
        <v>237</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1626486</v>
      </c>
      <c r="CS15" s="680"/>
      <c r="CT15" s="680"/>
      <c r="CU15" s="680"/>
      <c r="CV15" s="680"/>
      <c r="CW15" s="680"/>
      <c r="CX15" s="680"/>
      <c r="CY15" s="681"/>
      <c r="CZ15" s="682">
        <v>3.9</v>
      </c>
      <c r="DA15" s="682"/>
      <c r="DB15" s="682"/>
      <c r="DC15" s="682"/>
      <c r="DD15" s="688">
        <v>702386</v>
      </c>
      <c r="DE15" s="680"/>
      <c r="DF15" s="680"/>
      <c r="DG15" s="680"/>
      <c r="DH15" s="680"/>
      <c r="DI15" s="680"/>
      <c r="DJ15" s="680"/>
      <c r="DK15" s="680"/>
      <c r="DL15" s="680"/>
      <c r="DM15" s="680"/>
      <c r="DN15" s="680"/>
      <c r="DO15" s="680"/>
      <c r="DP15" s="681"/>
      <c r="DQ15" s="688">
        <v>648413</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136</v>
      </c>
      <c r="AE16" s="683"/>
      <c r="AF16" s="683"/>
      <c r="AG16" s="683"/>
      <c r="AH16" s="683"/>
      <c r="AI16" s="683"/>
      <c r="AJ16" s="683"/>
      <c r="AK16" s="683"/>
      <c r="AL16" s="684" t="s">
        <v>127</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136</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16119</v>
      </c>
      <c r="CS16" s="680"/>
      <c r="CT16" s="680"/>
      <c r="CU16" s="680"/>
      <c r="CV16" s="680"/>
      <c r="CW16" s="680"/>
      <c r="CX16" s="680"/>
      <c r="CY16" s="681"/>
      <c r="CZ16" s="682">
        <v>0</v>
      </c>
      <c r="DA16" s="682"/>
      <c r="DB16" s="682"/>
      <c r="DC16" s="682"/>
      <c r="DD16" s="688" t="s">
        <v>136</v>
      </c>
      <c r="DE16" s="680"/>
      <c r="DF16" s="680"/>
      <c r="DG16" s="680"/>
      <c r="DH16" s="680"/>
      <c r="DI16" s="680"/>
      <c r="DJ16" s="680"/>
      <c r="DK16" s="680"/>
      <c r="DL16" s="680"/>
      <c r="DM16" s="680"/>
      <c r="DN16" s="680"/>
      <c r="DO16" s="680"/>
      <c r="DP16" s="681"/>
      <c r="DQ16" s="688">
        <v>5497</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18142</v>
      </c>
      <c r="S17" s="680"/>
      <c r="T17" s="680"/>
      <c r="U17" s="680"/>
      <c r="V17" s="680"/>
      <c r="W17" s="680"/>
      <c r="X17" s="680"/>
      <c r="Y17" s="681"/>
      <c r="Z17" s="682">
        <v>0</v>
      </c>
      <c r="AA17" s="682"/>
      <c r="AB17" s="682"/>
      <c r="AC17" s="682"/>
      <c r="AD17" s="683">
        <v>18142</v>
      </c>
      <c r="AE17" s="683"/>
      <c r="AF17" s="683"/>
      <c r="AG17" s="683"/>
      <c r="AH17" s="683"/>
      <c r="AI17" s="683"/>
      <c r="AJ17" s="683"/>
      <c r="AK17" s="683"/>
      <c r="AL17" s="684">
        <v>0.3</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237</v>
      </c>
      <c r="BH17" s="680"/>
      <c r="BI17" s="680"/>
      <c r="BJ17" s="680"/>
      <c r="BK17" s="680"/>
      <c r="BL17" s="680"/>
      <c r="BM17" s="680"/>
      <c r="BN17" s="681"/>
      <c r="BO17" s="682" t="s">
        <v>136</v>
      </c>
      <c r="BP17" s="682"/>
      <c r="BQ17" s="682"/>
      <c r="BR17" s="682"/>
      <c r="BS17" s="688" t="s">
        <v>237</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1658234</v>
      </c>
      <c r="CS17" s="680"/>
      <c r="CT17" s="680"/>
      <c r="CU17" s="680"/>
      <c r="CV17" s="680"/>
      <c r="CW17" s="680"/>
      <c r="CX17" s="680"/>
      <c r="CY17" s="681"/>
      <c r="CZ17" s="682">
        <v>4</v>
      </c>
      <c r="DA17" s="682"/>
      <c r="DB17" s="682"/>
      <c r="DC17" s="682"/>
      <c r="DD17" s="688" t="s">
        <v>136</v>
      </c>
      <c r="DE17" s="680"/>
      <c r="DF17" s="680"/>
      <c r="DG17" s="680"/>
      <c r="DH17" s="680"/>
      <c r="DI17" s="680"/>
      <c r="DJ17" s="680"/>
      <c r="DK17" s="680"/>
      <c r="DL17" s="680"/>
      <c r="DM17" s="680"/>
      <c r="DN17" s="680"/>
      <c r="DO17" s="680"/>
      <c r="DP17" s="681"/>
      <c r="DQ17" s="688">
        <v>1600382</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3655145</v>
      </c>
      <c r="S18" s="680"/>
      <c r="T18" s="680"/>
      <c r="U18" s="680"/>
      <c r="V18" s="680"/>
      <c r="W18" s="680"/>
      <c r="X18" s="680"/>
      <c r="Y18" s="681"/>
      <c r="Z18" s="682">
        <v>8.3000000000000007</v>
      </c>
      <c r="AA18" s="682"/>
      <c r="AB18" s="682"/>
      <c r="AC18" s="682"/>
      <c r="AD18" s="683">
        <v>3616631</v>
      </c>
      <c r="AE18" s="683"/>
      <c r="AF18" s="683"/>
      <c r="AG18" s="683"/>
      <c r="AH18" s="683"/>
      <c r="AI18" s="683"/>
      <c r="AJ18" s="683"/>
      <c r="AK18" s="683"/>
      <c r="AL18" s="684">
        <v>52</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136</v>
      </c>
      <c r="BP18" s="682"/>
      <c r="BQ18" s="682"/>
      <c r="BR18" s="682"/>
      <c r="BS18" s="688" t="s">
        <v>127</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3616631</v>
      </c>
      <c r="S19" s="680"/>
      <c r="T19" s="680"/>
      <c r="U19" s="680"/>
      <c r="V19" s="680"/>
      <c r="W19" s="680"/>
      <c r="X19" s="680"/>
      <c r="Y19" s="681"/>
      <c r="Z19" s="682">
        <v>8.1999999999999993</v>
      </c>
      <c r="AA19" s="682"/>
      <c r="AB19" s="682"/>
      <c r="AC19" s="682"/>
      <c r="AD19" s="683">
        <v>3616631</v>
      </c>
      <c r="AE19" s="683"/>
      <c r="AF19" s="683"/>
      <c r="AG19" s="683"/>
      <c r="AH19" s="683"/>
      <c r="AI19" s="683"/>
      <c r="AJ19" s="683"/>
      <c r="AK19" s="683"/>
      <c r="AL19" s="684">
        <v>52</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t="s">
        <v>237</v>
      </c>
      <c r="BH19" s="680"/>
      <c r="BI19" s="680"/>
      <c r="BJ19" s="680"/>
      <c r="BK19" s="680"/>
      <c r="BL19" s="680"/>
      <c r="BM19" s="680"/>
      <c r="BN19" s="681"/>
      <c r="BO19" s="682" t="s">
        <v>127</v>
      </c>
      <c r="BP19" s="682"/>
      <c r="BQ19" s="682"/>
      <c r="BR19" s="682"/>
      <c r="BS19" s="688" t="s">
        <v>127</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136</v>
      </c>
      <c r="CS19" s="680"/>
      <c r="CT19" s="680"/>
      <c r="CU19" s="680"/>
      <c r="CV19" s="680"/>
      <c r="CW19" s="680"/>
      <c r="CX19" s="680"/>
      <c r="CY19" s="681"/>
      <c r="CZ19" s="682" t="s">
        <v>127</v>
      </c>
      <c r="DA19" s="682"/>
      <c r="DB19" s="682"/>
      <c r="DC19" s="682"/>
      <c r="DD19" s="688" t="s">
        <v>136</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38514</v>
      </c>
      <c r="S20" s="680"/>
      <c r="T20" s="680"/>
      <c r="U20" s="680"/>
      <c r="V20" s="680"/>
      <c r="W20" s="680"/>
      <c r="X20" s="680"/>
      <c r="Y20" s="681"/>
      <c r="Z20" s="682">
        <v>0.1</v>
      </c>
      <c r="AA20" s="682"/>
      <c r="AB20" s="682"/>
      <c r="AC20" s="682"/>
      <c r="AD20" s="683" t="s">
        <v>136</v>
      </c>
      <c r="AE20" s="683"/>
      <c r="AF20" s="683"/>
      <c r="AG20" s="683"/>
      <c r="AH20" s="683"/>
      <c r="AI20" s="683"/>
      <c r="AJ20" s="683"/>
      <c r="AK20" s="683"/>
      <c r="AL20" s="684" t="s">
        <v>127</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t="s">
        <v>136</v>
      </c>
      <c r="BH20" s="680"/>
      <c r="BI20" s="680"/>
      <c r="BJ20" s="680"/>
      <c r="BK20" s="680"/>
      <c r="BL20" s="680"/>
      <c r="BM20" s="680"/>
      <c r="BN20" s="681"/>
      <c r="BO20" s="682" t="s">
        <v>127</v>
      </c>
      <c r="BP20" s="682"/>
      <c r="BQ20" s="682"/>
      <c r="BR20" s="682"/>
      <c r="BS20" s="688" t="s">
        <v>127</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41522574</v>
      </c>
      <c r="CS20" s="680"/>
      <c r="CT20" s="680"/>
      <c r="CU20" s="680"/>
      <c r="CV20" s="680"/>
      <c r="CW20" s="680"/>
      <c r="CX20" s="680"/>
      <c r="CY20" s="681"/>
      <c r="CZ20" s="682">
        <v>100</v>
      </c>
      <c r="DA20" s="682"/>
      <c r="DB20" s="682"/>
      <c r="DC20" s="682"/>
      <c r="DD20" s="688">
        <v>2764241</v>
      </c>
      <c r="DE20" s="680"/>
      <c r="DF20" s="680"/>
      <c r="DG20" s="680"/>
      <c r="DH20" s="680"/>
      <c r="DI20" s="680"/>
      <c r="DJ20" s="680"/>
      <c r="DK20" s="680"/>
      <c r="DL20" s="680"/>
      <c r="DM20" s="680"/>
      <c r="DN20" s="680"/>
      <c r="DO20" s="680"/>
      <c r="DP20" s="681"/>
      <c r="DQ20" s="688">
        <v>10014123</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136</v>
      </c>
      <c r="S21" s="680"/>
      <c r="T21" s="680"/>
      <c r="U21" s="680"/>
      <c r="V21" s="680"/>
      <c r="W21" s="680"/>
      <c r="X21" s="680"/>
      <c r="Y21" s="681"/>
      <c r="Z21" s="682" t="s">
        <v>136</v>
      </c>
      <c r="AA21" s="682"/>
      <c r="AB21" s="682"/>
      <c r="AC21" s="682"/>
      <c r="AD21" s="683" t="s">
        <v>237</v>
      </c>
      <c r="AE21" s="683"/>
      <c r="AF21" s="683"/>
      <c r="AG21" s="683"/>
      <c r="AH21" s="683"/>
      <c r="AI21" s="683"/>
      <c r="AJ21" s="683"/>
      <c r="AK21" s="683"/>
      <c r="AL21" s="684" t="s">
        <v>136</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237</v>
      </c>
      <c r="BP21" s="682"/>
      <c r="BQ21" s="682"/>
      <c r="BR21" s="682"/>
      <c r="BS21" s="688" t="s">
        <v>136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6937878</v>
      </c>
      <c r="S22" s="680"/>
      <c r="T22" s="680"/>
      <c r="U22" s="680"/>
      <c r="V22" s="680"/>
      <c r="W22" s="680"/>
      <c r="X22" s="680"/>
      <c r="Y22" s="681"/>
      <c r="Z22" s="682">
        <v>15.8</v>
      </c>
      <c r="AA22" s="682"/>
      <c r="AB22" s="682"/>
      <c r="AC22" s="682"/>
      <c r="AD22" s="683">
        <v>6899364</v>
      </c>
      <c r="AE22" s="683"/>
      <c r="AF22" s="683"/>
      <c r="AG22" s="683"/>
      <c r="AH22" s="683"/>
      <c r="AI22" s="683"/>
      <c r="AJ22" s="683"/>
      <c r="AK22" s="683"/>
      <c r="AL22" s="684">
        <v>99.2</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4378</v>
      </c>
      <c r="S23" s="680"/>
      <c r="T23" s="680"/>
      <c r="U23" s="680"/>
      <c r="V23" s="680"/>
      <c r="W23" s="680"/>
      <c r="X23" s="680"/>
      <c r="Y23" s="681"/>
      <c r="Z23" s="682">
        <v>0</v>
      </c>
      <c r="AA23" s="682"/>
      <c r="AB23" s="682"/>
      <c r="AC23" s="682"/>
      <c r="AD23" s="683">
        <v>4378</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136</v>
      </c>
      <c r="BH23" s="680"/>
      <c r="BI23" s="680"/>
      <c r="BJ23" s="680"/>
      <c r="BK23" s="680"/>
      <c r="BL23" s="680"/>
      <c r="BM23" s="680"/>
      <c r="BN23" s="681"/>
      <c r="BO23" s="682" t="s">
        <v>127</v>
      </c>
      <c r="BP23" s="682"/>
      <c r="BQ23" s="682"/>
      <c r="BR23" s="682"/>
      <c r="BS23" s="688" t="s">
        <v>127</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228236</v>
      </c>
      <c r="S24" s="680"/>
      <c r="T24" s="680"/>
      <c r="U24" s="680"/>
      <c r="V24" s="680"/>
      <c r="W24" s="680"/>
      <c r="X24" s="680"/>
      <c r="Y24" s="681"/>
      <c r="Z24" s="682">
        <v>0.5</v>
      </c>
      <c r="AA24" s="682"/>
      <c r="AB24" s="682"/>
      <c r="AC24" s="682"/>
      <c r="AD24" s="683">
        <v>4242</v>
      </c>
      <c r="AE24" s="683"/>
      <c r="AF24" s="683"/>
      <c r="AG24" s="683"/>
      <c r="AH24" s="683"/>
      <c r="AI24" s="683"/>
      <c r="AJ24" s="683"/>
      <c r="AK24" s="683"/>
      <c r="AL24" s="684">
        <v>0.1</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237</v>
      </c>
      <c r="BH24" s="680"/>
      <c r="BI24" s="680"/>
      <c r="BJ24" s="680"/>
      <c r="BK24" s="680"/>
      <c r="BL24" s="680"/>
      <c r="BM24" s="680"/>
      <c r="BN24" s="681"/>
      <c r="BO24" s="682" t="s">
        <v>237</v>
      </c>
      <c r="BP24" s="682"/>
      <c r="BQ24" s="682"/>
      <c r="BR24" s="682"/>
      <c r="BS24" s="688" t="s">
        <v>136</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5715287</v>
      </c>
      <c r="CS24" s="669"/>
      <c r="CT24" s="669"/>
      <c r="CU24" s="669"/>
      <c r="CV24" s="669"/>
      <c r="CW24" s="669"/>
      <c r="CX24" s="669"/>
      <c r="CY24" s="670"/>
      <c r="CZ24" s="673">
        <v>13.8</v>
      </c>
      <c r="DA24" s="674"/>
      <c r="DB24" s="674"/>
      <c r="DC24" s="693"/>
      <c r="DD24" s="714">
        <v>3852807</v>
      </c>
      <c r="DE24" s="669"/>
      <c r="DF24" s="669"/>
      <c r="DG24" s="669"/>
      <c r="DH24" s="669"/>
      <c r="DI24" s="669"/>
      <c r="DJ24" s="669"/>
      <c r="DK24" s="670"/>
      <c r="DL24" s="714">
        <v>3806422</v>
      </c>
      <c r="DM24" s="669"/>
      <c r="DN24" s="669"/>
      <c r="DO24" s="669"/>
      <c r="DP24" s="669"/>
      <c r="DQ24" s="669"/>
      <c r="DR24" s="669"/>
      <c r="DS24" s="669"/>
      <c r="DT24" s="669"/>
      <c r="DU24" s="669"/>
      <c r="DV24" s="670"/>
      <c r="DW24" s="673">
        <v>52</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251086</v>
      </c>
      <c r="S25" s="680"/>
      <c r="T25" s="680"/>
      <c r="U25" s="680"/>
      <c r="V25" s="680"/>
      <c r="W25" s="680"/>
      <c r="X25" s="680"/>
      <c r="Y25" s="681"/>
      <c r="Z25" s="682">
        <v>0.6</v>
      </c>
      <c r="AA25" s="682"/>
      <c r="AB25" s="682"/>
      <c r="AC25" s="682"/>
      <c r="AD25" s="683">
        <v>13264</v>
      </c>
      <c r="AE25" s="683"/>
      <c r="AF25" s="683"/>
      <c r="AG25" s="683"/>
      <c r="AH25" s="683"/>
      <c r="AI25" s="683"/>
      <c r="AJ25" s="683"/>
      <c r="AK25" s="683"/>
      <c r="AL25" s="684">
        <v>0.2</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1980374</v>
      </c>
      <c r="CS25" s="715"/>
      <c r="CT25" s="715"/>
      <c r="CU25" s="715"/>
      <c r="CV25" s="715"/>
      <c r="CW25" s="715"/>
      <c r="CX25" s="715"/>
      <c r="CY25" s="716"/>
      <c r="CZ25" s="684">
        <v>4.8</v>
      </c>
      <c r="DA25" s="712"/>
      <c r="DB25" s="712"/>
      <c r="DC25" s="717"/>
      <c r="DD25" s="688">
        <v>1836659</v>
      </c>
      <c r="DE25" s="715"/>
      <c r="DF25" s="715"/>
      <c r="DG25" s="715"/>
      <c r="DH25" s="715"/>
      <c r="DI25" s="715"/>
      <c r="DJ25" s="715"/>
      <c r="DK25" s="716"/>
      <c r="DL25" s="688">
        <v>1790280</v>
      </c>
      <c r="DM25" s="715"/>
      <c r="DN25" s="715"/>
      <c r="DO25" s="715"/>
      <c r="DP25" s="715"/>
      <c r="DQ25" s="715"/>
      <c r="DR25" s="715"/>
      <c r="DS25" s="715"/>
      <c r="DT25" s="715"/>
      <c r="DU25" s="715"/>
      <c r="DV25" s="716"/>
      <c r="DW25" s="684">
        <v>24.5</v>
      </c>
      <c r="DX25" s="712"/>
      <c r="DY25" s="712"/>
      <c r="DZ25" s="712"/>
      <c r="EA25" s="712"/>
      <c r="EB25" s="712"/>
      <c r="EC25" s="713"/>
    </row>
    <row r="26" spans="2:133" ht="11.25" customHeight="1" x14ac:dyDescent="0.15">
      <c r="B26" s="676" t="s">
        <v>293</v>
      </c>
      <c r="C26" s="677"/>
      <c r="D26" s="677"/>
      <c r="E26" s="677"/>
      <c r="F26" s="677"/>
      <c r="G26" s="677"/>
      <c r="H26" s="677"/>
      <c r="I26" s="677"/>
      <c r="J26" s="677"/>
      <c r="K26" s="677"/>
      <c r="L26" s="677"/>
      <c r="M26" s="677"/>
      <c r="N26" s="677"/>
      <c r="O26" s="677"/>
      <c r="P26" s="677"/>
      <c r="Q26" s="678"/>
      <c r="R26" s="679">
        <v>45955</v>
      </c>
      <c r="S26" s="680"/>
      <c r="T26" s="680"/>
      <c r="U26" s="680"/>
      <c r="V26" s="680"/>
      <c r="W26" s="680"/>
      <c r="X26" s="680"/>
      <c r="Y26" s="681"/>
      <c r="Z26" s="682">
        <v>0.1</v>
      </c>
      <c r="AA26" s="682"/>
      <c r="AB26" s="682"/>
      <c r="AC26" s="682"/>
      <c r="AD26" s="683" t="s">
        <v>136</v>
      </c>
      <c r="AE26" s="683"/>
      <c r="AF26" s="683"/>
      <c r="AG26" s="683"/>
      <c r="AH26" s="683"/>
      <c r="AI26" s="683"/>
      <c r="AJ26" s="683"/>
      <c r="AK26" s="683"/>
      <c r="AL26" s="684" t="s">
        <v>127</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136</v>
      </c>
      <c r="BP26" s="682"/>
      <c r="BQ26" s="682"/>
      <c r="BR26" s="682"/>
      <c r="BS26" s="688" t="s">
        <v>127</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1253598</v>
      </c>
      <c r="CS26" s="680"/>
      <c r="CT26" s="680"/>
      <c r="CU26" s="680"/>
      <c r="CV26" s="680"/>
      <c r="CW26" s="680"/>
      <c r="CX26" s="680"/>
      <c r="CY26" s="681"/>
      <c r="CZ26" s="684">
        <v>3</v>
      </c>
      <c r="DA26" s="712"/>
      <c r="DB26" s="712"/>
      <c r="DC26" s="717"/>
      <c r="DD26" s="688">
        <v>1123872</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2"/>
      <c r="DY26" s="712"/>
      <c r="DZ26" s="712"/>
      <c r="EA26" s="712"/>
      <c r="EB26" s="712"/>
      <c r="EC26" s="713"/>
    </row>
    <row r="27" spans="2:133" ht="11.25" customHeight="1" x14ac:dyDescent="0.15">
      <c r="B27" s="676" t="s">
        <v>296</v>
      </c>
      <c r="C27" s="677"/>
      <c r="D27" s="677"/>
      <c r="E27" s="677"/>
      <c r="F27" s="677"/>
      <c r="G27" s="677"/>
      <c r="H27" s="677"/>
      <c r="I27" s="677"/>
      <c r="J27" s="677"/>
      <c r="K27" s="677"/>
      <c r="L27" s="677"/>
      <c r="M27" s="677"/>
      <c r="N27" s="677"/>
      <c r="O27" s="677"/>
      <c r="P27" s="677"/>
      <c r="Q27" s="678"/>
      <c r="R27" s="679">
        <v>1219892</v>
      </c>
      <c r="S27" s="680"/>
      <c r="T27" s="680"/>
      <c r="U27" s="680"/>
      <c r="V27" s="680"/>
      <c r="W27" s="680"/>
      <c r="X27" s="680"/>
      <c r="Y27" s="681"/>
      <c r="Z27" s="682">
        <v>2.8</v>
      </c>
      <c r="AA27" s="682"/>
      <c r="AB27" s="682"/>
      <c r="AC27" s="682"/>
      <c r="AD27" s="683" t="s">
        <v>237</v>
      </c>
      <c r="AE27" s="683"/>
      <c r="AF27" s="683"/>
      <c r="AG27" s="683"/>
      <c r="AH27" s="683"/>
      <c r="AI27" s="683"/>
      <c r="AJ27" s="683"/>
      <c r="AK27" s="683"/>
      <c r="AL27" s="684" t="s">
        <v>127</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2674816</v>
      </c>
      <c r="BH27" s="680"/>
      <c r="BI27" s="680"/>
      <c r="BJ27" s="680"/>
      <c r="BK27" s="680"/>
      <c r="BL27" s="680"/>
      <c r="BM27" s="680"/>
      <c r="BN27" s="681"/>
      <c r="BO27" s="682">
        <v>100</v>
      </c>
      <c r="BP27" s="682"/>
      <c r="BQ27" s="682"/>
      <c r="BR27" s="682"/>
      <c r="BS27" s="688" t="s">
        <v>237</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2076679</v>
      </c>
      <c r="CS27" s="715"/>
      <c r="CT27" s="715"/>
      <c r="CU27" s="715"/>
      <c r="CV27" s="715"/>
      <c r="CW27" s="715"/>
      <c r="CX27" s="715"/>
      <c r="CY27" s="716"/>
      <c r="CZ27" s="684">
        <v>5</v>
      </c>
      <c r="DA27" s="712"/>
      <c r="DB27" s="712"/>
      <c r="DC27" s="717"/>
      <c r="DD27" s="688">
        <v>415766</v>
      </c>
      <c r="DE27" s="715"/>
      <c r="DF27" s="715"/>
      <c r="DG27" s="715"/>
      <c r="DH27" s="715"/>
      <c r="DI27" s="715"/>
      <c r="DJ27" s="715"/>
      <c r="DK27" s="716"/>
      <c r="DL27" s="688">
        <v>415760</v>
      </c>
      <c r="DM27" s="715"/>
      <c r="DN27" s="715"/>
      <c r="DO27" s="715"/>
      <c r="DP27" s="715"/>
      <c r="DQ27" s="715"/>
      <c r="DR27" s="715"/>
      <c r="DS27" s="715"/>
      <c r="DT27" s="715"/>
      <c r="DU27" s="715"/>
      <c r="DV27" s="716"/>
      <c r="DW27" s="684">
        <v>5.7</v>
      </c>
      <c r="DX27" s="712"/>
      <c r="DY27" s="712"/>
      <c r="DZ27" s="712"/>
      <c r="EA27" s="712"/>
      <c r="EB27" s="712"/>
      <c r="EC27" s="713"/>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136</v>
      </c>
      <c r="AA28" s="682"/>
      <c r="AB28" s="682"/>
      <c r="AC28" s="682"/>
      <c r="AD28" s="683" t="s">
        <v>127</v>
      </c>
      <c r="AE28" s="683"/>
      <c r="AF28" s="683"/>
      <c r="AG28" s="683"/>
      <c r="AH28" s="683"/>
      <c r="AI28" s="683"/>
      <c r="AJ28" s="683"/>
      <c r="AK28" s="683"/>
      <c r="AL28" s="684" t="s">
        <v>136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1658234</v>
      </c>
      <c r="CS28" s="680"/>
      <c r="CT28" s="680"/>
      <c r="CU28" s="680"/>
      <c r="CV28" s="680"/>
      <c r="CW28" s="680"/>
      <c r="CX28" s="680"/>
      <c r="CY28" s="681"/>
      <c r="CZ28" s="684">
        <v>4</v>
      </c>
      <c r="DA28" s="712"/>
      <c r="DB28" s="712"/>
      <c r="DC28" s="717"/>
      <c r="DD28" s="688">
        <v>1600382</v>
      </c>
      <c r="DE28" s="680"/>
      <c r="DF28" s="680"/>
      <c r="DG28" s="680"/>
      <c r="DH28" s="680"/>
      <c r="DI28" s="680"/>
      <c r="DJ28" s="680"/>
      <c r="DK28" s="681"/>
      <c r="DL28" s="688">
        <v>1600382</v>
      </c>
      <c r="DM28" s="680"/>
      <c r="DN28" s="680"/>
      <c r="DO28" s="680"/>
      <c r="DP28" s="680"/>
      <c r="DQ28" s="680"/>
      <c r="DR28" s="680"/>
      <c r="DS28" s="680"/>
      <c r="DT28" s="680"/>
      <c r="DU28" s="680"/>
      <c r="DV28" s="681"/>
      <c r="DW28" s="684">
        <v>21.9</v>
      </c>
      <c r="DX28" s="712"/>
      <c r="DY28" s="712"/>
      <c r="DZ28" s="712"/>
      <c r="EA28" s="712"/>
      <c r="EB28" s="712"/>
      <c r="EC28" s="713"/>
    </row>
    <row r="29" spans="2:133" ht="11.25" customHeight="1" x14ac:dyDescent="0.15">
      <c r="B29" s="676" t="s">
        <v>301</v>
      </c>
      <c r="C29" s="677"/>
      <c r="D29" s="677"/>
      <c r="E29" s="677"/>
      <c r="F29" s="677"/>
      <c r="G29" s="677"/>
      <c r="H29" s="677"/>
      <c r="I29" s="677"/>
      <c r="J29" s="677"/>
      <c r="K29" s="677"/>
      <c r="L29" s="677"/>
      <c r="M29" s="677"/>
      <c r="N29" s="677"/>
      <c r="O29" s="677"/>
      <c r="P29" s="677"/>
      <c r="Q29" s="678"/>
      <c r="R29" s="679">
        <v>830184</v>
      </c>
      <c r="S29" s="680"/>
      <c r="T29" s="680"/>
      <c r="U29" s="680"/>
      <c r="V29" s="680"/>
      <c r="W29" s="680"/>
      <c r="X29" s="680"/>
      <c r="Y29" s="681"/>
      <c r="Z29" s="682">
        <v>1.9</v>
      </c>
      <c r="AA29" s="682"/>
      <c r="AB29" s="682"/>
      <c r="AC29" s="682"/>
      <c r="AD29" s="683" t="s">
        <v>237</v>
      </c>
      <c r="AE29" s="683"/>
      <c r="AF29" s="683"/>
      <c r="AG29" s="683"/>
      <c r="AH29" s="683"/>
      <c r="AI29" s="683"/>
      <c r="AJ29" s="683"/>
      <c r="AK29" s="683"/>
      <c r="AL29" s="684" t="s">
        <v>136</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69</v>
      </c>
      <c r="CG29" s="695"/>
      <c r="CH29" s="695"/>
      <c r="CI29" s="695"/>
      <c r="CJ29" s="695"/>
      <c r="CK29" s="695"/>
      <c r="CL29" s="695"/>
      <c r="CM29" s="695"/>
      <c r="CN29" s="695"/>
      <c r="CO29" s="695"/>
      <c r="CP29" s="695"/>
      <c r="CQ29" s="696"/>
      <c r="CR29" s="679">
        <v>1658234</v>
      </c>
      <c r="CS29" s="715"/>
      <c r="CT29" s="715"/>
      <c r="CU29" s="715"/>
      <c r="CV29" s="715"/>
      <c r="CW29" s="715"/>
      <c r="CX29" s="715"/>
      <c r="CY29" s="716"/>
      <c r="CZ29" s="684">
        <v>4</v>
      </c>
      <c r="DA29" s="712"/>
      <c r="DB29" s="712"/>
      <c r="DC29" s="717"/>
      <c r="DD29" s="688">
        <v>1600382</v>
      </c>
      <c r="DE29" s="715"/>
      <c r="DF29" s="715"/>
      <c r="DG29" s="715"/>
      <c r="DH29" s="715"/>
      <c r="DI29" s="715"/>
      <c r="DJ29" s="715"/>
      <c r="DK29" s="716"/>
      <c r="DL29" s="688">
        <v>1600382</v>
      </c>
      <c r="DM29" s="715"/>
      <c r="DN29" s="715"/>
      <c r="DO29" s="715"/>
      <c r="DP29" s="715"/>
      <c r="DQ29" s="715"/>
      <c r="DR29" s="715"/>
      <c r="DS29" s="715"/>
      <c r="DT29" s="715"/>
      <c r="DU29" s="715"/>
      <c r="DV29" s="716"/>
      <c r="DW29" s="684">
        <v>21.9</v>
      </c>
      <c r="DX29" s="712"/>
      <c r="DY29" s="712"/>
      <c r="DZ29" s="712"/>
      <c r="EA29" s="712"/>
      <c r="EB29" s="712"/>
      <c r="EC29" s="713"/>
    </row>
    <row r="30" spans="2:133" ht="11.25" customHeight="1" x14ac:dyDescent="0.15">
      <c r="B30" s="676" t="s">
        <v>305</v>
      </c>
      <c r="C30" s="677"/>
      <c r="D30" s="677"/>
      <c r="E30" s="677"/>
      <c r="F30" s="677"/>
      <c r="G30" s="677"/>
      <c r="H30" s="677"/>
      <c r="I30" s="677"/>
      <c r="J30" s="677"/>
      <c r="K30" s="677"/>
      <c r="L30" s="677"/>
      <c r="M30" s="677"/>
      <c r="N30" s="677"/>
      <c r="O30" s="677"/>
      <c r="P30" s="677"/>
      <c r="Q30" s="678"/>
      <c r="R30" s="679">
        <v>49814</v>
      </c>
      <c r="S30" s="680"/>
      <c r="T30" s="680"/>
      <c r="U30" s="680"/>
      <c r="V30" s="680"/>
      <c r="W30" s="680"/>
      <c r="X30" s="680"/>
      <c r="Y30" s="681"/>
      <c r="Z30" s="682">
        <v>0.1</v>
      </c>
      <c r="AA30" s="682"/>
      <c r="AB30" s="682"/>
      <c r="AC30" s="682"/>
      <c r="AD30" s="683">
        <v>10383</v>
      </c>
      <c r="AE30" s="683"/>
      <c r="AF30" s="683"/>
      <c r="AG30" s="683"/>
      <c r="AH30" s="683"/>
      <c r="AI30" s="683"/>
      <c r="AJ30" s="683"/>
      <c r="AK30" s="683"/>
      <c r="AL30" s="684">
        <v>0.1</v>
      </c>
      <c r="AM30" s="685"/>
      <c r="AN30" s="685"/>
      <c r="AO30" s="686"/>
      <c r="AP30" s="727" t="s">
        <v>306</v>
      </c>
      <c r="AQ30" s="728"/>
      <c r="AR30" s="728"/>
      <c r="AS30" s="728"/>
      <c r="AT30" s="733" t="s">
        <v>307</v>
      </c>
      <c r="AU30" s="230"/>
      <c r="AV30" s="230"/>
      <c r="AW30" s="230"/>
      <c r="AX30" s="665" t="s">
        <v>186</v>
      </c>
      <c r="AY30" s="666"/>
      <c r="AZ30" s="666"/>
      <c r="BA30" s="666"/>
      <c r="BB30" s="666"/>
      <c r="BC30" s="666"/>
      <c r="BD30" s="666"/>
      <c r="BE30" s="666"/>
      <c r="BF30" s="667"/>
      <c r="BG30" s="739">
        <v>99.2</v>
      </c>
      <c r="BH30" s="740"/>
      <c r="BI30" s="740"/>
      <c r="BJ30" s="740"/>
      <c r="BK30" s="740"/>
      <c r="BL30" s="740"/>
      <c r="BM30" s="674">
        <v>97.6</v>
      </c>
      <c r="BN30" s="740"/>
      <c r="BO30" s="740"/>
      <c r="BP30" s="740"/>
      <c r="BQ30" s="741"/>
      <c r="BR30" s="739">
        <v>99</v>
      </c>
      <c r="BS30" s="740"/>
      <c r="BT30" s="740"/>
      <c r="BU30" s="740"/>
      <c r="BV30" s="740"/>
      <c r="BW30" s="740"/>
      <c r="BX30" s="674">
        <v>97</v>
      </c>
      <c r="BY30" s="740"/>
      <c r="BZ30" s="740"/>
      <c r="CA30" s="740"/>
      <c r="CB30" s="741"/>
      <c r="CD30" s="744"/>
      <c r="CE30" s="745"/>
      <c r="CF30" s="694" t="s">
        <v>308</v>
      </c>
      <c r="CG30" s="695"/>
      <c r="CH30" s="695"/>
      <c r="CI30" s="695"/>
      <c r="CJ30" s="695"/>
      <c r="CK30" s="695"/>
      <c r="CL30" s="695"/>
      <c r="CM30" s="695"/>
      <c r="CN30" s="695"/>
      <c r="CO30" s="695"/>
      <c r="CP30" s="695"/>
      <c r="CQ30" s="696"/>
      <c r="CR30" s="679">
        <v>1569976</v>
      </c>
      <c r="CS30" s="680"/>
      <c r="CT30" s="680"/>
      <c r="CU30" s="680"/>
      <c r="CV30" s="680"/>
      <c r="CW30" s="680"/>
      <c r="CX30" s="680"/>
      <c r="CY30" s="681"/>
      <c r="CZ30" s="684">
        <v>3.8</v>
      </c>
      <c r="DA30" s="712"/>
      <c r="DB30" s="712"/>
      <c r="DC30" s="717"/>
      <c r="DD30" s="688">
        <v>1517509</v>
      </c>
      <c r="DE30" s="680"/>
      <c r="DF30" s="680"/>
      <c r="DG30" s="680"/>
      <c r="DH30" s="680"/>
      <c r="DI30" s="680"/>
      <c r="DJ30" s="680"/>
      <c r="DK30" s="681"/>
      <c r="DL30" s="688">
        <v>1517509</v>
      </c>
      <c r="DM30" s="680"/>
      <c r="DN30" s="680"/>
      <c r="DO30" s="680"/>
      <c r="DP30" s="680"/>
      <c r="DQ30" s="680"/>
      <c r="DR30" s="680"/>
      <c r="DS30" s="680"/>
      <c r="DT30" s="680"/>
      <c r="DU30" s="680"/>
      <c r="DV30" s="681"/>
      <c r="DW30" s="684">
        <v>20.7</v>
      </c>
      <c r="DX30" s="712"/>
      <c r="DY30" s="712"/>
      <c r="DZ30" s="712"/>
      <c r="EA30" s="712"/>
      <c r="EB30" s="712"/>
      <c r="EC30" s="713"/>
    </row>
    <row r="31" spans="2:133" ht="11.25" customHeight="1" x14ac:dyDescent="0.15">
      <c r="B31" s="676" t="s">
        <v>309</v>
      </c>
      <c r="C31" s="677"/>
      <c r="D31" s="677"/>
      <c r="E31" s="677"/>
      <c r="F31" s="677"/>
      <c r="G31" s="677"/>
      <c r="H31" s="677"/>
      <c r="I31" s="677"/>
      <c r="J31" s="677"/>
      <c r="K31" s="677"/>
      <c r="L31" s="677"/>
      <c r="M31" s="677"/>
      <c r="N31" s="677"/>
      <c r="O31" s="677"/>
      <c r="P31" s="677"/>
      <c r="Q31" s="678"/>
      <c r="R31" s="679">
        <v>16847112</v>
      </c>
      <c r="S31" s="680"/>
      <c r="T31" s="680"/>
      <c r="U31" s="680"/>
      <c r="V31" s="680"/>
      <c r="W31" s="680"/>
      <c r="X31" s="680"/>
      <c r="Y31" s="681"/>
      <c r="Z31" s="682">
        <v>38.299999999999997</v>
      </c>
      <c r="AA31" s="682"/>
      <c r="AB31" s="682"/>
      <c r="AC31" s="682"/>
      <c r="AD31" s="683" t="s">
        <v>127</v>
      </c>
      <c r="AE31" s="683"/>
      <c r="AF31" s="683"/>
      <c r="AG31" s="683"/>
      <c r="AH31" s="683"/>
      <c r="AI31" s="683"/>
      <c r="AJ31" s="683"/>
      <c r="AK31" s="683"/>
      <c r="AL31" s="684" t="s">
        <v>136</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99.2</v>
      </c>
      <c r="BH31" s="715"/>
      <c r="BI31" s="715"/>
      <c r="BJ31" s="715"/>
      <c r="BK31" s="715"/>
      <c r="BL31" s="715"/>
      <c r="BM31" s="685">
        <v>97.9</v>
      </c>
      <c r="BN31" s="737"/>
      <c r="BO31" s="737"/>
      <c r="BP31" s="737"/>
      <c r="BQ31" s="738"/>
      <c r="BR31" s="736">
        <v>99</v>
      </c>
      <c r="BS31" s="715"/>
      <c r="BT31" s="715"/>
      <c r="BU31" s="715"/>
      <c r="BV31" s="715"/>
      <c r="BW31" s="715"/>
      <c r="BX31" s="685">
        <v>97.6</v>
      </c>
      <c r="BY31" s="737"/>
      <c r="BZ31" s="737"/>
      <c r="CA31" s="737"/>
      <c r="CB31" s="738"/>
      <c r="CD31" s="744"/>
      <c r="CE31" s="745"/>
      <c r="CF31" s="694" t="s">
        <v>312</v>
      </c>
      <c r="CG31" s="695"/>
      <c r="CH31" s="695"/>
      <c r="CI31" s="695"/>
      <c r="CJ31" s="695"/>
      <c r="CK31" s="695"/>
      <c r="CL31" s="695"/>
      <c r="CM31" s="695"/>
      <c r="CN31" s="695"/>
      <c r="CO31" s="695"/>
      <c r="CP31" s="695"/>
      <c r="CQ31" s="696"/>
      <c r="CR31" s="679">
        <v>88258</v>
      </c>
      <c r="CS31" s="715"/>
      <c r="CT31" s="715"/>
      <c r="CU31" s="715"/>
      <c r="CV31" s="715"/>
      <c r="CW31" s="715"/>
      <c r="CX31" s="715"/>
      <c r="CY31" s="716"/>
      <c r="CZ31" s="684">
        <v>0.2</v>
      </c>
      <c r="DA31" s="712"/>
      <c r="DB31" s="712"/>
      <c r="DC31" s="717"/>
      <c r="DD31" s="688">
        <v>82873</v>
      </c>
      <c r="DE31" s="715"/>
      <c r="DF31" s="715"/>
      <c r="DG31" s="715"/>
      <c r="DH31" s="715"/>
      <c r="DI31" s="715"/>
      <c r="DJ31" s="715"/>
      <c r="DK31" s="716"/>
      <c r="DL31" s="688">
        <v>82873</v>
      </c>
      <c r="DM31" s="715"/>
      <c r="DN31" s="715"/>
      <c r="DO31" s="715"/>
      <c r="DP31" s="715"/>
      <c r="DQ31" s="715"/>
      <c r="DR31" s="715"/>
      <c r="DS31" s="715"/>
      <c r="DT31" s="715"/>
      <c r="DU31" s="715"/>
      <c r="DV31" s="716"/>
      <c r="DW31" s="684">
        <v>1.1000000000000001</v>
      </c>
      <c r="DX31" s="712"/>
      <c r="DY31" s="712"/>
      <c r="DZ31" s="712"/>
      <c r="EA31" s="712"/>
      <c r="EB31" s="712"/>
      <c r="EC31" s="713"/>
    </row>
    <row r="32" spans="2:133" ht="11.25" customHeight="1" x14ac:dyDescent="0.15">
      <c r="B32" s="676" t="s">
        <v>313</v>
      </c>
      <c r="C32" s="677"/>
      <c r="D32" s="677"/>
      <c r="E32" s="677"/>
      <c r="F32" s="677"/>
      <c r="G32" s="677"/>
      <c r="H32" s="677"/>
      <c r="I32" s="677"/>
      <c r="J32" s="677"/>
      <c r="K32" s="677"/>
      <c r="L32" s="677"/>
      <c r="M32" s="677"/>
      <c r="N32" s="677"/>
      <c r="O32" s="677"/>
      <c r="P32" s="677"/>
      <c r="Q32" s="678"/>
      <c r="R32" s="679">
        <v>14664350</v>
      </c>
      <c r="S32" s="680"/>
      <c r="T32" s="680"/>
      <c r="U32" s="680"/>
      <c r="V32" s="680"/>
      <c r="W32" s="680"/>
      <c r="X32" s="680"/>
      <c r="Y32" s="681"/>
      <c r="Z32" s="682">
        <v>33.299999999999997</v>
      </c>
      <c r="AA32" s="682"/>
      <c r="AB32" s="682"/>
      <c r="AC32" s="682"/>
      <c r="AD32" s="683" t="s">
        <v>136</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99.1</v>
      </c>
      <c r="BH32" s="749"/>
      <c r="BI32" s="749"/>
      <c r="BJ32" s="749"/>
      <c r="BK32" s="749"/>
      <c r="BL32" s="749"/>
      <c r="BM32" s="750">
        <v>97</v>
      </c>
      <c r="BN32" s="749"/>
      <c r="BO32" s="749"/>
      <c r="BP32" s="749"/>
      <c r="BQ32" s="751"/>
      <c r="BR32" s="748">
        <v>98.9</v>
      </c>
      <c r="BS32" s="749"/>
      <c r="BT32" s="749"/>
      <c r="BU32" s="749"/>
      <c r="BV32" s="749"/>
      <c r="BW32" s="749"/>
      <c r="BX32" s="750">
        <v>96.1</v>
      </c>
      <c r="BY32" s="749"/>
      <c r="BZ32" s="749"/>
      <c r="CA32" s="749"/>
      <c r="CB32" s="751"/>
      <c r="CD32" s="746"/>
      <c r="CE32" s="747"/>
      <c r="CF32" s="694" t="s">
        <v>315</v>
      </c>
      <c r="CG32" s="695"/>
      <c r="CH32" s="695"/>
      <c r="CI32" s="695"/>
      <c r="CJ32" s="695"/>
      <c r="CK32" s="695"/>
      <c r="CL32" s="695"/>
      <c r="CM32" s="695"/>
      <c r="CN32" s="695"/>
      <c r="CO32" s="695"/>
      <c r="CP32" s="695"/>
      <c r="CQ32" s="696"/>
      <c r="CR32" s="679" t="s">
        <v>136</v>
      </c>
      <c r="CS32" s="680"/>
      <c r="CT32" s="680"/>
      <c r="CU32" s="680"/>
      <c r="CV32" s="680"/>
      <c r="CW32" s="680"/>
      <c r="CX32" s="680"/>
      <c r="CY32" s="681"/>
      <c r="CZ32" s="684" t="s">
        <v>136</v>
      </c>
      <c r="DA32" s="712"/>
      <c r="DB32" s="712"/>
      <c r="DC32" s="717"/>
      <c r="DD32" s="688" t="s">
        <v>127</v>
      </c>
      <c r="DE32" s="680"/>
      <c r="DF32" s="680"/>
      <c r="DG32" s="680"/>
      <c r="DH32" s="680"/>
      <c r="DI32" s="680"/>
      <c r="DJ32" s="680"/>
      <c r="DK32" s="681"/>
      <c r="DL32" s="688" t="s">
        <v>127</v>
      </c>
      <c r="DM32" s="680"/>
      <c r="DN32" s="680"/>
      <c r="DO32" s="680"/>
      <c r="DP32" s="680"/>
      <c r="DQ32" s="680"/>
      <c r="DR32" s="680"/>
      <c r="DS32" s="680"/>
      <c r="DT32" s="680"/>
      <c r="DU32" s="680"/>
      <c r="DV32" s="681"/>
      <c r="DW32" s="684" t="s">
        <v>136</v>
      </c>
      <c r="DX32" s="712"/>
      <c r="DY32" s="712"/>
      <c r="DZ32" s="712"/>
      <c r="EA32" s="712"/>
      <c r="EB32" s="712"/>
      <c r="EC32" s="713"/>
    </row>
    <row r="33" spans="2:133" ht="11.25" customHeight="1" x14ac:dyDescent="0.15">
      <c r="B33" s="676" t="s">
        <v>316</v>
      </c>
      <c r="C33" s="677"/>
      <c r="D33" s="677"/>
      <c r="E33" s="677"/>
      <c r="F33" s="677"/>
      <c r="G33" s="677"/>
      <c r="H33" s="677"/>
      <c r="I33" s="677"/>
      <c r="J33" s="677"/>
      <c r="K33" s="677"/>
      <c r="L33" s="677"/>
      <c r="M33" s="677"/>
      <c r="N33" s="677"/>
      <c r="O33" s="677"/>
      <c r="P33" s="677"/>
      <c r="Q33" s="678"/>
      <c r="R33" s="679">
        <v>1558018</v>
      </c>
      <c r="S33" s="680"/>
      <c r="T33" s="680"/>
      <c r="U33" s="680"/>
      <c r="V33" s="680"/>
      <c r="W33" s="680"/>
      <c r="X33" s="680"/>
      <c r="Y33" s="681"/>
      <c r="Z33" s="682">
        <v>3.5</v>
      </c>
      <c r="AA33" s="682"/>
      <c r="AB33" s="682"/>
      <c r="AC33" s="682"/>
      <c r="AD33" s="683" t="s">
        <v>136</v>
      </c>
      <c r="AE33" s="683"/>
      <c r="AF33" s="683"/>
      <c r="AG33" s="683"/>
      <c r="AH33" s="683"/>
      <c r="AI33" s="683"/>
      <c r="AJ33" s="683"/>
      <c r="AK33" s="683"/>
      <c r="AL33" s="684" t="s">
        <v>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33026927</v>
      </c>
      <c r="CS33" s="715"/>
      <c r="CT33" s="715"/>
      <c r="CU33" s="715"/>
      <c r="CV33" s="715"/>
      <c r="CW33" s="715"/>
      <c r="CX33" s="715"/>
      <c r="CY33" s="716"/>
      <c r="CZ33" s="684">
        <v>79.5</v>
      </c>
      <c r="DA33" s="712"/>
      <c r="DB33" s="712"/>
      <c r="DC33" s="717"/>
      <c r="DD33" s="688">
        <v>5749844</v>
      </c>
      <c r="DE33" s="715"/>
      <c r="DF33" s="715"/>
      <c r="DG33" s="715"/>
      <c r="DH33" s="715"/>
      <c r="DI33" s="715"/>
      <c r="DJ33" s="715"/>
      <c r="DK33" s="716"/>
      <c r="DL33" s="688">
        <v>3078731</v>
      </c>
      <c r="DM33" s="715"/>
      <c r="DN33" s="715"/>
      <c r="DO33" s="715"/>
      <c r="DP33" s="715"/>
      <c r="DQ33" s="715"/>
      <c r="DR33" s="715"/>
      <c r="DS33" s="715"/>
      <c r="DT33" s="715"/>
      <c r="DU33" s="715"/>
      <c r="DV33" s="716"/>
      <c r="DW33" s="684">
        <v>42.1</v>
      </c>
      <c r="DX33" s="712"/>
      <c r="DY33" s="712"/>
      <c r="DZ33" s="712"/>
      <c r="EA33" s="712"/>
      <c r="EB33" s="712"/>
      <c r="EC33" s="713"/>
    </row>
    <row r="34" spans="2:133" ht="11.25" customHeight="1" x14ac:dyDescent="0.15">
      <c r="B34" s="676" t="s">
        <v>318</v>
      </c>
      <c r="C34" s="677"/>
      <c r="D34" s="677"/>
      <c r="E34" s="677"/>
      <c r="F34" s="677"/>
      <c r="G34" s="677"/>
      <c r="H34" s="677"/>
      <c r="I34" s="677"/>
      <c r="J34" s="677"/>
      <c r="K34" s="677"/>
      <c r="L34" s="677"/>
      <c r="M34" s="677"/>
      <c r="N34" s="677"/>
      <c r="O34" s="677"/>
      <c r="P34" s="677"/>
      <c r="Q34" s="678"/>
      <c r="R34" s="679">
        <v>276813</v>
      </c>
      <c r="S34" s="680"/>
      <c r="T34" s="680"/>
      <c r="U34" s="680"/>
      <c r="V34" s="680"/>
      <c r="W34" s="680"/>
      <c r="X34" s="680"/>
      <c r="Y34" s="681"/>
      <c r="Z34" s="682">
        <v>0.6</v>
      </c>
      <c r="AA34" s="682"/>
      <c r="AB34" s="682"/>
      <c r="AC34" s="682"/>
      <c r="AD34" s="683">
        <v>21296</v>
      </c>
      <c r="AE34" s="683"/>
      <c r="AF34" s="683"/>
      <c r="AG34" s="683"/>
      <c r="AH34" s="683"/>
      <c r="AI34" s="683"/>
      <c r="AJ34" s="683"/>
      <c r="AK34" s="683"/>
      <c r="AL34" s="684">
        <v>0.3</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11979964</v>
      </c>
      <c r="CS34" s="680"/>
      <c r="CT34" s="680"/>
      <c r="CU34" s="680"/>
      <c r="CV34" s="680"/>
      <c r="CW34" s="680"/>
      <c r="CX34" s="680"/>
      <c r="CY34" s="681"/>
      <c r="CZ34" s="684">
        <v>28.9</v>
      </c>
      <c r="DA34" s="712"/>
      <c r="DB34" s="712"/>
      <c r="DC34" s="717"/>
      <c r="DD34" s="688">
        <v>885028</v>
      </c>
      <c r="DE34" s="680"/>
      <c r="DF34" s="680"/>
      <c r="DG34" s="680"/>
      <c r="DH34" s="680"/>
      <c r="DI34" s="680"/>
      <c r="DJ34" s="680"/>
      <c r="DK34" s="681"/>
      <c r="DL34" s="688">
        <v>788732</v>
      </c>
      <c r="DM34" s="680"/>
      <c r="DN34" s="680"/>
      <c r="DO34" s="680"/>
      <c r="DP34" s="680"/>
      <c r="DQ34" s="680"/>
      <c r="DR34" s="680"/>
      <c r="DS34" s="680"/>
      <c r="DT34" s="680"/>
      <c r="DU34" s="680"/>
      <c r="DV34" s="681"/>
      <c r="DW34" s="684">
        <v>10.8</v>
      </c>
      <c r="DX34" s="712"/>
      <c r="DY34" s="712"/>
      <c r="DZ34" s="712"/>
      <c r="EA34" s="712"/>
      <c r="EB34" s="712"/>
      <c r="EC34" s="713"/>
    </row>
    <row r="35" spans="2:133" ht="11.25" customHeight="1" x14ac:dyDescent="0.15">
      <c r="B35" s="676" t="s">
        <v>322</v>
      </c>
      <c r="C35" s="677"/>
      <c r="D35" s="677"/>
      <c r="E35" s="677"/>
      <c r="F35" s="677"/>
      <c r="G35" s="677"/>
      <c r="H35" s="677"/>
      <c r="I35" s="677"/>
      <c r="J35" s="677"/>
      <c r="K35" s="677"/>
      <c r="L35" s="677"/>
      <c r="M35" s="677"/>
      <c r="N35" s="677"/>
      <c r="O35" s="677"/>
      <c r="P35" s="677"/>
      <c r="Q35" s="678"/>
      <c r="R35" s="679">
        <v>1063475</v>
      </c>
      <c r="S35" s="680"/>
      <c r="T35" s="680"/>
      <c r="U35" s="680"/>
      <c r="V35" s="680"/>
      <c r="W35" s="680"/>
      <c r="X35" s="680"/>
      <c r="Y35" s="681"/>
      <c r="Z35" s="682">
        <v>2.4</v>
      </c>
      <c r="AA35" s="682"/>
      <c r="AB35" s="682"/>
      <c r="AC35" s="682"/>
      <c r="AD35" s="683" t="s">
        <v>237</v>
      </c>
      <c r="AE35" s="683"/>
      <c r="AF35" s="683"/>
      <c r="AG35" s="683"/>
      <c r="AH35" s="683"/>
      <c r="AI35" s="683"/>
      <c r="AJ35" s="683"/>
      <c r="AK35" s="683"/>
      <c r="AL35" s="684" t="s">
        <v>136</v>
      </c>
      <c r="AM35" s="685"/>
      <c r="AN35" s="685"/>
      <c r="AO35" s="686"/>
      <c r="AP35" s="234"/>
      <c r="AQ35" s="752" t="s">
        <v>323</v>
      </c>
      <c r="AR35" s="753"/>
      <c r="AS35" s="753"/>
      <c r="AT35" s="753"/>
      <c r="AU35" s="753"/>
      <c r="AV35" s="753"/>
      <c r="AW35" s="753"/>
      <c r="AX35" s="753"/>
      <c r="AY35" s="754"/>
      <c r="AZ35" s="668">
        <v>1604894</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86346</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113147</v>
      </c>
      <c r="CS35" s="715"/>
      <c r="CT35" s="715"/>
      <c r="CU35" s="715"/>
      <c r="CV35" s="715"/>
      <c r="CW35" s="715"/>
      <c r="CX35" s="715"/>
      <c r="CY35" s="716"/>
      <c r="CZ35" s="684">
        <v>0.3</v>
      </c>
      <c r="DA35" s="712"/>
      <c r="DB35" s="712"/>
      <c r="DC35" s="717"/>
      <c r="DD35" s="688">
        <v>109722</v>
      </c>
      <c r="DE35" s="715"/>
      <c r="DF35" s="715"/>
      <c r="DG35" s="715"/>
      <c r="DH35" s="715"/>
      <c r="DI35" s="715"/>
      <c r="DJ35" s="715"/>
      <c r="DK35" s="716"/>
      <c r="DL35" s="688">
        <v>108405</v>
      </c>
      <c r="DM35" s="715"/>
      <c r="DN35" s="715"/>
      <c r="DO35" s="715"/>
      <c r="DP35" s="715"/>
      <c r="DQ35" s="715"/>
      <c r="DR35" s="715"/>
      <c r="DS35" s="715"/>
      <c r="DT35" s="715"/>
      <c r="DU35" s="715"/>
      <c r="DV35" s="716"/>
      <c r="DW35" s="684">
        <v>1.5</v>
      </c>
      <c r="DX35" s="712"/>
      <c r="DY35" s="712"/>
      <c r="DZ35" s="712"/>
      <c r="EA35" s="712"/>
      <c r="EB35" s="712"/>
      <c r="EC35" s="713"/>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237</v>
      </c>
      <c r="S36" s="680"/>
      <c r="T36" s="680"/>
      <c r="U36" s="680"/>
      <c r="V36" s="680"/>
      <c r="W36" s="680"/>
      <c r="X36" s="680"/>
      <c r="Y36" s="681"/>
      <c r="Z36" s="682" t="s">
        <v>237</v>
      </c>
      <c r="AA36" s="682"/>
      <c r="AB36" s="682"/>
      <c r="AC36" s="682"/>
      <c r="AD36" s="683" t="s">
        <v>136</v>
      </c>
      <c r="AE36" s="683"/>
      <c r="AF36" s="683"/>
      <c r="AG36" s="683"/>
      <c r="AH36" s="683"/>
      <c r="AI36" s="683"/>
      <c r="AJ36" s="683"/>
      <c r="AK36" s="683"/>
      <c r="AL36" s="684" t="s">
        <v>237</v>
      </c>
      <c r="AM36" s="685"/>
      <c r="AN36" s="685"/>
      <c r="AO36" s="686"/>
      <c r="AQ36" s="756" t="s">
        <v>327</v>
      </c>
      <c r="AR36" s="757"/>
      <c r="AS36" s="757"/>
      <c r="AT36" s="757"/>
      <c r="AU36" s="757"/>
      <c r="AV36" s="757"/>
      <c r="AW36" s="757"/>
      <c r="AX36" s="757"/>
      <c r="AY36" s="758"/>
      <c r="AZ36" s="679">
        <v>427759</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58770</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1692363</v>
      </c>
      <c r="CS36" s="680"/>
      <c r="CT36" s="680"/>
      <c r="CU36" s="680"/>
      <c r="CV36" s="680"/>
      <c r="CW36" s="680"/>
      <c r="CX36" s="680"/>
      <c r="CY36" s="681"/>
      <c r="CZ36" s="684">
        <v>4.0999999999999996</v>
      </c>
      <c r="DA36" s="712"/>
      <c r="DB36" s="712"/>
      <c r="DC36" s="717"/>
      <c r="DD36" s="688">
        <v>1243029</v>
      </c>
      <c r="DE36" s="680"/>
      <c r="DF36" s="680"/>
      <c r="DG36" s="680"/>
      <c r="DH36" s="680"/>
      <c r="DI36" s="680"/>
      <c r="DJ36" s="680"/>
      <c r="DK36" s="681"/>
      <c r="DL36" s="688">
        <v>1063194</v>
      </c>
      <c r="DM36" s="680"/>
      <c r="DN36" s="680"/>
      <c r="DO36" s="680"/>
      <c r="DP36" s="680"/>
      <c r="DQ36" s="680"/>
      <c r="DR36" s="680"/>
      <c r="DS36" s="680"/>
      <c r="DT36" s="680"/>
      <c r="DU36" s="680"/>
      <c r="DV36" s="681"/>
      <c r="DW36" s="684">
        <v>14.5</v>
      </c>
      <c r="DX36" s="712"/>
      <c r="DY36" s="712"/>
      <c r="DZ36" s="712"/>
      <c r="EA36" s="712"/>
      <c r="EB36" s="712"/>
      <c r="EC36" s="713"/>
    </row>
    <row r="37" spans="2:133" ht="11.25" customHeight="1" x14ac:dyDescent="0.15">
      <c r="B37" s="676" t="s">
        <v>330</v>
      </c>
      <c r="C37" s="677"/>
      <c r="D37" s="677"/>
      <c r="E37" s="677"/>
      <c r="F37" s="677"/>
      <c r="G37" s="677"/>
      <c r="H37" s="677"/>
      <c r="I37" s="677"/>
      <c r="J37" s="677"/>
      <c r="K37" s="677"/>
      <c r="L37" s="677"/>
      <c r="M37" s="677"/>
      <c r="N37" s="677"/>
      <c r="O37" s="677"/>
      <c r="P37" s="677"/>
      <c r="Q37" s="678"/>
      <c r="R37" s="679">
        <v>368575</v>
      </c>
      <c r="S37" s="680"/>
      <c r="T37" s="680"/>
      <c r="U37" s="680"/>
      <c r="V37" s="680"/>
      <c r="W37" s="680"/>
      <c r="X37" s="680"/>
      <c r="Y37" s="681"/>
      <c r="Z37" s="682">
        <v>0.8</v>
      </c>
      <c r="AA37" s="682"/>
      <c r="AB37" s="682"/>
      <c r="AC37" s="682"/>
      <c r="AD37" s="683" t="s">
        <v>237</v>
      </c>
      <c r="AE37" s="683"/>
      <c r="AF37" s="683"/>
      <c r="AG37" s="683"/>
      <c r="AH37" s="683"/>
      <c r="AI37" s="683"/>
      <c r="AJ37" s="683"/>
      <c r="AK37" s="683"/>
      <c r="AL37" s="684" t="s">
        <v>136</v>
      </c>
      <c r="AM37" s="685"/>
      <c r="AN37" s="685"/>
      <c r="AO37" s="686"/>
      <c r="AQ37" s="756" t="s">
        <v>331</v>
      </c>
      <c r="AR37" s="757"/>
      <c r="AS37" s="757"/>
      <c r="AT37" s="757"/>
      <c r="AU37" s="757"/>
      <c r="AV37" s="757"/>
      <c r="AW37" s="757"/>
      <c r="AX37" s="757"/>
      <c r="AY37" s="758"/>
      <c r="AZ37" s="679">
        <v>18811</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3505</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953554</v>
      </c>
      <c r="CS37" s="715"/>
      <c r="CT37" s="715"/>
      <c r="CU37" s="715"/>
      <c r="CV37" s="715"/>
      <c r="CW37" s="715"/>
      <c r="CX37" s="715"/>
      <c r="CY37" s="716"/>
      <c r="CZ37" s="684">
        <v>2.2999999999999998</v>
      </c>
      <c r="DA37" s="712"/>
      <c r="DB37" s="712"/>
      <c r="DC37" s="717"/>
      <c r="DD37" s="688">
        <v>953554</v>
      </c>
      <c r="DE37" s="715"/>
      <c r="DF37" s="715"/>
      <c r="DG37" s="715"/>
      <c r="DH37" s="715"/>
      <c r="DI37" s="715"/>
      <c r="DJ37" s="715"/>
      <c r="DK37" s="716"/>
      <c r="DL37" s="688">
        <v>882354</v>
      </c>
      <c r="DM37" s="715"/>
      <c r="DN37" s="715"/>
      <c r="DO37" s="715"/>
      <c r="DP37" s="715"/>
      <c r="DQ37" s="715"/>
      <c r="DR37" s="715"/>
      <c r="DS37" s="715"/>
      <c r="DT37" s="715"/>
      <c r="DU37" s="715"/>
      <c r="DV37" s="716"/>
      <c r="DW37" s="684">
        <v>12.1</v>
      </c>
      <c r="DX37" s="712"/>
      <c r="DY37" s="712"/>
      <c r="DZ37" s="712"/>
      <c r="EA37" s="712"/>
      <c r="EB37" s="712"/>
      <c r="EC37" s="713"/>
    </row>
    <row r="38" spans="2:133" ht="11.25" customHeight="1" x14ac:dyDescent="0.15">
      <c r="B38" s="724" t="s">
        <v>334</v>
      </c>
      <c r="C38" s="725"/>
      <c r="D38" s="725"/>
      <c r="E38" s="725"/>
      <c r="F38" s="725"/>
      <c r="G38" s="725"/>
      <c r="H38" s="725"/>
      <c r="I38" s="725"/>
      <c r="J38" s="725"/>
      <c r="K38" s="725"/>
      <c r="L38" s="725"/>
      <c r="M38" s="725"/>
      <c r="N38" s="725"/>
      <c r="O38" s="725"/>
      <c r="P38" s="725"/>
      <c r="Q38" s="726"/>
      <c r="R38" s="759">
        <v>43977191</v>
      </c>
      <c r="S38" s="760"/>
      <c r="T38" s="760"/>
      <c r="U38" s="760"/>
      <c r="V38" s="760"/>
      <c r="W38" s="760"/>
      <c r="X38" s="760"/>
      <c r="Y38" s="761"/>
      <c r="Z38" s="762">
        <v>100</v>
      </c>
      <c r="AA38" s="762"/>
      <c r="AB38" s="762"/>
      <c r="AC38" s="762"/>
      <c r="AD38" s="763">
        <v>6952927</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14133</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5638</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1586083</v>
      </c>
      <c r="CS38" s="680"/>
      <c r="CT38" s="680"/>
      <c r="CU38" s="680"/>
      <c r="CV38" s="680"/>
      <c r="CW38" s="680"/>
      <c r="CX38" s="680"/>
      <c r="CY38" s="681"/>
      <c r="CZ38" s="684">
        <v>3.8</v>
      </c>
      <c r="DA38" s="712"/>
      <c r="DB38" s="712"/>
      <c r="DC38" s="717"/>
      <c r="DD38" s="688">
        <v>1378769</v>
      </c>
      <c r="DE38" s="680"/>
      <c r="DF38" s="680"/>
      <c r="DG38" s="680"/>
      <c r="DH38" s="680"/>
      <c r="DI38" s="680"/>
      <c r="DJ38" s="680"/>
      <c r="DK38" s="681"/>
      <c r="DL38" s="688">
        <v>1118400</v>
      </c>
      <c r="DM38" s="680"/>
      <c r="DN38" s="680"/>
      <c r="DO38" s="680"/>
      <c r="DP38" s="680"/>
      <c r="DQ38" s="680"/>
      <c r="DR38" s="680"/>
      <c r="DS38" s="680"/>
      <c r="DT38" s="680"/>
      <c r="DU38" s="680"/>
      <c r="DV38" s="681"/>
      <c r="DW38" s="684">
        <v>15.3</v>
      </c>
      <c r="DX38" s="712"/>
      <c r="DY38" s="712"/>
      <c r="DZ38" s="712"/>
      <c r="EA38" s="712"/>
      <c r="EB38" s="712"/>
      <c r="EC38" s="713"/>
    </row>
    <row r="39" spans="2:133" ht="11.25" customHeight="1" x14ac:dyDescent="0.15">
      <c r="AQ39" s="756" t="s">
        <v>338</v>
      </c>
      <c r="AR39" s="757"/>
      <c r="AS39" s="757"/>
      <c r="AT39" s="757"/>
      <c r="AU39" s="757"/>
      <c r="AV39" s="757"/>
      <c r="AW39" s="757"/>
      <c r="AX39" s="757"/>
      <c r="AY39" s="758"/>
      <c r="AZ39" s="679" t="s">
        <v>237</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111</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17649870</v>
      </c>
      <c r="CS39" s="715"/>
      <c r="CT39" s="715"/>
      <c r="CU39" s="715"/>
      <c r="CV39" s="715"/>
      <c r="CW39" s="715"/>
      <c r="CX39" s="715"/>
      <c r="CY39" s="716"/>
      <c r="CZ39" s="684">
        <v>42.5</v>
      </c>
      <c r="DA39" s="712"/>
      <c r="DB39" s="712"/>
      <c r="DC39" s="717"/>
      <c r="DD39" s="688">
        <v>2128296</v>
      </c>
      <c r="DE39" s="715"/>
      <c r="DF39" s="715"/>
      <c r="DG39" s="715"/>
      <c r="DH39" s="715"/>
      <c r="DI39" s="715"/>
      <c r="DJ39" s="715"/>
      <c r="DK39" s="716"/>
      <c r="DL39" s="688" t="s">
        <v>237</v>
      </c>
      <c r="DM39" s="715"/>
      <c r="DN39" s="715"/>
      <c r="DO39" s="715"/>
      <c r="DP39" s="715"/>
      <c r="DQ39" s="715"/>
      <c r="DR39" s="715"/>
      <c r="DS39" s="715"/>
      <c r="DT39" s="715"/>
      <c r="DU39" s="715"/>
      <c r="DV39" s="716"/>
      <c r="DW39" s="684" t="s">
        <v>127</v>
      </c>
      <c r="DX39" s="712"/>
      <c r="DY39" s="712"/>
      <c r="DZ39" s="712"/>
      <c r="EA39" s="712"/>
      <c r="EB39" s="712"/>
      <c r="EC39" s="713"/>
    </row>
    <row r="40" spans="2:133" ht="11.25" customHeight="1" x14ac:dyDescent="0.15">
      <c r="AQ40" s="756" t="s">
        <v>342</v>
      </c>
      <c r="AR40" s="757"/>
      <c r="AS40" s="757"/>
      <c r="AT40" s="757"/>
      <c r="AU40" s="757"/>
      <c r="AV40" s="757"/>
      <c r="AW40" s="757"/>
      <c r="AX40" s="757"/>
      <c r="AY40" s="758"/>
      <c r="AZ40" s="679">
        <v>337481</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237</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5500</v>
      </c>
      <c r="CS40" s="680"/>
      <c r="CT40" s="680"/>
      <c r="CU40" s="680"/>
      <c r="CV40" s="680"/>
      <c r="CW40" s="680"/>
      <c r="CX40" s="680"/>
      <c r="CY40" s="681"/>
      <c r="CZ40" s="684">
        <v>0</v>
      </c>
      <c r="DA40" s="712"/>
      <c r="DB40" s="712"/>
      <c r="DC40" s="717"/>
      <c r="DD40" s="688">
        <v>5000</v>
      </c>
      <c r="DE40" s="680"/>
      <c r="DF40" s="680"/>
      <c r="DG40" s="680"/>
      <c r="DH40" s="680"/>
      <c r="DI40" s="680"/>
      <c r="DJ40" s="680"/>
      <c r="DK40" s="681"/>
      <c r="DL40" s="688" t="s">
        <v>237</v>
      </c>
      <c r="DM40" s="680"/>
      <c r="DN40" s="680"/>
      <c r="DO40" s="680"/>
      <c r="DP40" s="680"/>
      <c r="DQ40" s="680"/>
      <c r="DR40" s="680"/>
      <c r="DS40" s="680"/>
      <c r="DT40" s="680"/>
      <c r="DU40" s="680"/>
      <c r="DV40" s="681"/>
      <c r="DW40" s="684" t="s">
        <v>136</v>
      </c>
      <c r="DX40" s="712"/>
      <c r="DY40" s="712"/>
      <c r="DZ40" s="712"/>
      <c r="EA40" s="712"/>
      <c r="EB40" s="712"/>
      <c r="EC40" s="713"/>
    </row>
    <row r="41" spans="2:133" ht="11.25" customHeight="1" x14ac:dyDescent="0.15">
      <c r="AQ41" s="766" t="s">
        <v>345</v>
      </c>
      <c r="AR41" s="767"/>
      <c r="AS41" s="767"/>
      <c r="AT41" s="767"/>
      <c r="AU41" s="767"/>
      <c r="AV41" s="767"/>
      <c r="AW41" s="767"/>
      <c r="AX41" s="767"/>
      <c r="AY41" s="768"/>
      <c r="AZ41" s="759">
        <v>806710</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485</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2"/>
      <c r="DB41" s="712"/>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2780360</v>
      </c>
      <c r="CS42" s="680"/>
      <c r="CT42" s="680"/>
      <c r="CU42" s="680"/>
      <c r="CV42" s="680"/>
      <c r="CW42" s="680"/>
      <c r="CX42" s="680"/>
      <c r="CY42" s="681"/>
      <c r="CZ42" s="684">
        <v>6.7</v>
      </c>
      <c r="DA42" s="685"/>
      <c r="DB42" s="685"/>
      <c r="DC42" s="780"/>
      <c r="DD42" s="688">
        <v>411472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59843</v>
      </c>
      <c r="CS43" s="715"/>
      <c r="CT43" s="715"/>
      <c r="CU43" s="715"/>
      <c r="CV43" s="715"/>
      <c r="CW43" s="715"/>
      <c r="CX43" s="715"/>
      <c r="CY43" s="716"/>
      <c r="CZ43" s="684">
        <v>0.1</v>
      </c>
      <c r="DA43" s="712"/>
      <c r="DB43" s="712"/>
      <c r="DC43" s="717"/>
      <c r="DD43" s="688">
        <v>59843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304</v>
      </c>
      <c r="CE44" s="792"/>
      <c r="CF44" s="676" t="s">
        <v>353</v>
      </c>
      <c r="CG44" s="677"/>
      <c r="CH44" s="677"/>
      <c r="CI44" s="677"/>
      <c r="CJ44" s="677"/>
      <c r="CK44" s="677"/>
      <c r="CL44" s="677"/>
      <c r="CM44" s="677"/>
      <c r="CN44" s="677"/>
      <c r="CO44" s="677"/>
      <c r="CP44" s="677"/>
      <c r="CQ44" s="678"/>
      <c r="CR44" s="679">
        <v>2764241</v>
      </c>
      <c r="CS44" s="680"/>
      <c r="CT44" s="680"/>
      <c r="CU44" s="680"/>
      <c r="CV44" s="680"/>
      <c r="CW44" s="680"/>
      <c r="CX44" s="680"/>
      <c r="CY44" s="681"/>
      <c r="CZ44" s="684">
        <v>6.7</v>
      </c>
      <c r="DA44" s="685"/>
      <c r="DB44" s="685"/>
      <c r="DC44" s="780"/>
      <c r="DD44" s="688">
        <v>405975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567770</v>
      </c>
      <c r="CS45" s="715"/>
      <c r="CT45" s="715"/>
      <c r="CU45" s="715"/>
      <c r="CV45" s="715"/>
      <c r="CW45" s="715"/>
      <c r="CX45" s="715"/>
      <c r="CY45" s="716"/>
      <c r="CZ45" s="684">
        <v>1.4</v>
      </c>
      <c r="DA45" s="712"/>
      <c r="DB45" s="712"/>
      <c r="DC45" s="717"/>
      <c r="DD45" s="688">
        <v>44091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2181788</v>
      </c>
      <c r="CS46" s="680"/>
      <c r="CT46" s="680"/>
      <c r="CU46" s="680"/>
      <c r="CV46" s="680"/>
      <c r="CW46" s="680"/>
      <c r="CX46" s="680"/>
      <c r="CY46" s="681"/>
      <c r="CZ46" s="684">
        <v>5.3</v>
      </c>
      <c r="DA46" s="685"/>
      <c r="DB46" s="685"/>
      <c r="DC46" s="780"/>
      <c r="DD46" s="688">
        <v>361101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16119</v>
      </c>
      <c r="CS47" s="715"/>
      <c r="CT47" s="715"/>
      <c r="CU47" s="715"/>
      <c r="CV47" s="715"/>
      <c r="CW47" s="715"/>
      <c r="CX47" s="715"/>
      <c r="CY47" s="716"/>
      <c r="CZ47" s="684">
        <v>0</v>
      </c>
      <c r="DA47" s="712"/>
      <c r="DB47" s="712"/>
      <c r="DC47" s="717"/>
      <c r="DD47" s="688">
        <v>5497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127</v>
      </c>
      <c r="CS48" s="680"/>
      <c r="CT48" s="680"/>
      <c r="CU48" s="680"/>
      <c r="CV48" s="680"/>
      <c r="CW48" s="680"/>
      <c r="CX48" s="680"/>
      <c r="CY48" s="681"/>
      <c r="CZ48" s="684" t="s">
        <v>237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41522574</v>
      </c>
      <c r="CS49" s="749"/>
      <c r="CT49" s="749"/>
      <c r="CU49" s="749"/>
      <c r="CV49" s="749"/>
      <c r="CW49" s="749"/>
      <c r="CX49" s="749"/>
      <c r="CY49" s="781"/>
      <c r="CZ49" s="764">
        <v>100</v>
      </c>
      <c r="DA49" s="782"/>
      <c r="DB49" s="782"/>
      <c r="DC49" s="783"/>
      <c r="DD49" s="784">
        <v>10014123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Xb4n2HgvHjeoYwkQOoTNeoy8J+poMDH/X7gWUdfHfSQpFEO/HuYz9ngN9N2fRrhTq/+U0aFoPXB7tVwRE4JKfw==" saltValue="i3UVTAMMeFmzgotfS9zK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15398</v>
      </c>
      <c r="R7" s="815"/>
      <c r="S7" s="815"/>
      <c r="T7" s="815"/>
      <c r="U7" s="815"/>
      <c r="V7" s="815">
        <v>14938</v>
      </c>
      <c r="W7" s="815"/>
      <c r="X7" s="815"/>
      <c r="Y7" s="815"/>
      <c r="Z7" s="815"/>
      <c r="AA7" s="815">
        <v>460</v>
      </c>
      <c r="AB7" s="815"/>
      <c r="AC7" s="815"/>
      <c r="AD7" s="815"/>
      <c r="AE7" s="816"/>
      <c r="AF7" s="817">
        <v>368</v>
      </c>
      <c r="AG7" s="818"/>
      <c r="AH7" s="818"/>
      <c r="AI7" s="818"/>
      <c r="AJ7" s="819"/>
      <c r="AK7" s="854">
        <v>2939</v>
      </c>
      <c r="AL7" s="855"/>
      <c r="AM7" s="855"/>
      <c r="AN7" s="855"/>
      <c r="AO7" s="855"/>
      <c r="AP7" s="855">
        <v>16848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594</v>
      </c>
      <c r="BT7" s="859"/>
      <c r="BU7" s="859"/>
      <c r="BV7" s="859"/>
      <c r="BW7" s="859"/>
      <c r="BX7" s="859"/>
      <c r="BY7" s="859"/>
      <c r="BZ7" s="859"/>
      <c r="CA7" s="859"/>
      <c r="CB7" s="859"/>
      <c r="CC7" s="859"/>
      <c r="CD7" s="859"/>
      <c r="CE7" s="859"/>
      <c r="CF7" s="859"/>
      <c r="CG7" s="860"/>
      <c r="CH7" s="851">
        <v>-5</v>
      </c>
      <c r="CI7" s="852"/>
      <c r="CJ7" s="852"/>
      <c r="CK7" s="852"/>
      <c r="CL7" s="853"/>
      <c r="CM7" s="851">
        <v>92</v>
      </c>
      <c r="CN7" s="852"/>
      <c r="CO7" s="852"/>
      <c r="CP7" s="852"/>
      <c r="CQ7" s="853"/>
      <c r="CR7" s="851">
        <v>31</v>
      </c>
      <c r="CS7" s="852"/>
      <c r="CT7" s="852"/>
      <c r="CU7" s="852"/>
      <c r="CV7" s="853"/>
      <c r="CW7" s="851" t="s">
        <v>576</v>
      </c>
      <c r="CX7" s="852"/>
      <c r="CY7" s="852"/>
      <c r="CZ7" s="852"/>
      <c r="DA7" s="853"/>
      <c r="DB7" s="851" t="s">
        <v>576</v>
      </c>
      <c r="DC7" s="852"/>
      <c r="DD7" s="852"/>
      <c r="DE7" s="852"/>
      <c r="DF7" s="853"/>
      <c r="DG7" s="851" t="s">
        <v>576</v>
      </c>
      <c r="DH7" s="852"/>
      <c r="DI7" s="852"/>
      <c r="DJ7" s="852"/>
      <c r="DK7" s="853"/>
      <c r="DL7" s="851" t="s">
        <v>576</v>
      </c>
      <c r="DM7" s="852"/>
      <c r="DN7" s="852"/>
      <c r="DO7" s="852"/>
      <c r="DP7" s="853"/>
      <c r="DQ7" s="851" t="s">
        <v>576</v>
      </c>
      <c r="DR7" s="852"/>
      <c r="DS7" s="852"/>
      <c r="DT7" s="852"/>
      <c r="DU7" s="853"/>
      <c r="DV7" s="832"/>
      <c r="DW7" s="833"/>
      <c r="DX7" s="833"/>
      <c r="DY7" s="833"/>
      <c r="DZ7" s="834"/>
      <c r="EA7" s="254"/>
    </row>
    <row r="8" spans="1:131" s="255" customFormat="1" ht="26.25" customHeight="1" x14ac:dyDescent="0.15">
      <c r="A8" s="261">
        <v>2</v>
      </c>
      <c r="B8" s="835" t="s">
        <v>382</v>
      </c>
      <c r="C8" s="836"/>
      <c r="D8" s="836"/>
      <c r="E8" s="836"/>
      <c r="F8" s="836"/>
      <c r="G8" s="836"/>
      <c r="H8" s="836"/>
      <c r="I8" s="836"/>
      <c r="J8" s="836"/>
      <c r="K8" s="836"/>
      <c r="L8" s="836"/>
      <c r="M8" s="836"/>
      <c r="N8" s="836"/>
      <c r="O8" s="836"/>
      <c r="P8" s="837"/>
      <c r="Q8" s="838">
        <v>34</v>
      </c>
      <c r="R8" s="839"/>
      <c r="S8" s="839"/>
      <c r="T8" s="839"/>
      <c r="U8" s="839"/>
      <c r="V8" s="839">
        <v>29</v>
      </c>
      <c r="W8" s="839"/>
      <c r="X8" s="839"/>
      <c r="Y8" s="839"/>
      <c r="Z8" s="839"/>
      <c r="AA8" s="839">
        <v>6</v>
      </c>
      <c r="AB8" s="839"/>
      <c r="AC8" s="839"/>
      <c r="AD8" s="839"/>
      <c r="AE8" s="840"/>
      <c r="AF8" s="841">
        <v>6</v>
      </c>
      <c r="AG8" s="842"/>
      <c r="AH8" s="842"/>
      <c r="AI8" s="842"/>
      <c r="AJ8" s="843"/>
      <c r="AK8" s="844">
        <v>9</v>
      </c>
      <c r="AL8" s="845"/>
      <c r="AM8" s="845"/>
      <c r="AN8" s="845"/>
      <c r="AO8" s="845"/>
      <c r="AP8" s="845">
        <v>28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595</v>
      </c>
      <c r="BT8" s="849"/>
      <c r="BU8" s="849"/>
      <c r="BV8" s="849"/>
      <c r="BW8" s="849"/>
      <c r="BX8" s="849"/>
      <c r="BY8" s="849"/>
      <c r="BZ8" s="849"/>
      <c r="CA8" s="849"/>
      <c r="CB8" s="849"/>
      <c r="CC8" s="849"/>
      <c r="CD8" s="849"/>
      <c r="CE8" s="849"/>
      <c r="CF8" s="849"/>
      <c r="CG8" s="850"/>
      <c r="CH8" s="861">
        <v>2</v>
      </c>
      <c r="CI8" s="862"/>
      <c r="CJ8" s="862"/>
      <c r="CK8" s="862"/>
      <c r="CL8" s="863"/>
      <c r="CM8" s="861">
        <v>363</v>
      </c>
      <c r="CN8" s="862"/>
      <c r="CO8" s="862"/>
      <c r="CP8" s="862"/>
      <c r="CQ8" s="863"/>
      <c r="CR8" s="861">
        <v>220</v>
      </c>
      <c r="CS8" s="862"/>
      <c r="CT8" s="862"/>
      <c r="CU8" s="862"/>
      <c r="CV8" s="863"/>
      <c r="CW8" s="861" t="s">
        <v>576</v>
      </c>
      <c r="CX8" s="862"/>
      <c r="CY8" s="862"/>
      <c r="CZ8" s="862"/>
      <c r="DA8" s="863"/>
      <c r="DB8" s="861" t="s">
        <v>576</v>
      </c>
      <c r="DC8" s="862"/>
      <c r="DD8" s="862"/>
      <c r="DE8" s="862"/>
      <c r="DF8" s="863"/>
      <c r="DG8" s="861" t="s">
        <v>577</v>
      </c>
      <c r="DH8" s="862"/>
      <c r="DI8" s="862"/>
      <c r="DJ8" s="862"/>
      <c r="DK8" s="863"/>
      <c r="DL8" s="861" t="s">
        <v>576</v>
      </c>
      <c r="DM8" s="862"/>
      <c r="DN8" s="862"/>
      <c r="DO8" s="862"/>
      <c r="DP8" s="863"/>
      <c r="DQ8" s="861" t="s">
        <v>576</v>
      </c>
      <c r="DR8" s="862"/>
      <c r="DS8" s="862"/>
      <c r="DT8" s="862"/>
      <c r="DU8" s="863"/>
      <c r="DV8" s="865"/>
      <c r="DW8" s="866"/>
      <c r="DX8" s="866"/>
      <c r="DY8" s="866"/>
      <c r="DZ8" s="867"/>
      <c r="EA8" s="254"/>
    </row>
    <row r="9" spans="1:131" s="255" customFormat="1" ht="26.25" customHeight="1" x14ac:dyDescent="0.15">
      <c r="A9" s="261">
        <v>3</v>
      </c>
      <c r="B9" s="835" t="s">
        <v>383</v>
      </c>
      <c r="C9" s="836"/>
      <c r="D9" s="836"/>
      <c r="E9" s="836"/>
      <c r="F9" s="836"/>
      <c r="G9" s="836"/>
      <c r="H9" s="836"/>
      <c r="I9" s="836"/>
      <c r="J9" s="836"/>
      <c r="K9" s="836"/>
      <c r="L9" s="836"/>
      <c r="M9" s="836"/>
      <c r="N9" s="836"/>
      <c r="O9" s="836"/>
      <c r="P9" s="837"/>
      <c r="Q9" s="838">
        <v>31150</v>
      </c>
      <c r="R9" s="839"/>
      <c r="S9" s="839"/>
      <c r="T9" s="839"/>
      <c r="U9" s="839"/>
      <c r="V9" s="839">
        <v>29161</v>
      </c>
      <c r="W9" s="839"/>
      <c r="X9" s="839"/>
      <c r="Y9" s="839"/>
      <c r="Z9" s="839"/>
      <c r="AA9" s="839">
        <v>1989</v>
      </c>
      <c r="AB9" s="839"/>
      <c r="AC9" s="839"/>
      <c r="AD9" s="839"/>
      <c r="AE9" s="840"/>
      <c r="AF9" s="841">
        <v>1984</v>
      </c>
      <c r="AG9" s="842"/>
      <c r="AH9" s="842"/>
      <c r="AI9" s="842"/>
      <c r="AJ9" s="843"/>
      <c r="AK9" s="844">
        <v>14313</v>
      </c>
      <c r="AL9" s="845"/>
      <c r="AM9" s="845"/>
      <c r="AN9" s="845"/>
      <c r="AO9" s="845"/>
      <c r="AP9" s="845" t="s">
        <v>576</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596</v>
      </c>
      <c r="BT9" s="849"/>
      <c r="BU9" s="849"/>
      <c r="BV9" s="849"/>
      <c r="BW9" s="849"/>
      <c r="BX9" s="849"/>
      <c r="BY9" s="849"/>
      <c r="BZ9" s="849"/>
      <c r="CA9" s="849"/>
      <c r="CB9" s="849"/>
      <c r="CC9" s="849"/>
      <c r="CD9" s="849"/>
      <c r="CE9" s="849"/>
      <c r="CF9" s="849"/>
      <c r="CG9" s="850"/>
      <c r="CH9" s="861">
        <v>-1</v>
      </c>
      <c r="CI9" s="862"/>
      <c r="CJ9" s="862"/>
      <c r="CK9" s="862"/>
      <c r="CL9" s="863"/>
      <c r="CM9" s="861">
        <v>11</v>
      </c>
      <c r="CN9" s="862"/>
      <c r="CO9" s="862"/>
      <c r="CP9" s="862"/>
      <c r="CQ9" s="863"/>
      <c r="CR9" s="861">
        <v>5</v>
      </c>
      <c r="CS9" s="862"/>
      <c r="CT9" s="862"/>
      <c r="CU9" s="862"/>
      <c r="CV9" s="863"/>
      <c r="CW9" s="861">
        <v>1</v>
      </c>
      <c r="CX9" s="862"/>
      <c r="CY9" s="862"/>
      <c r="CZ9" s="862"/>
      <c r="DA9" s="863"/>
      <c r="DB9" s="861" t="s">
        <v>576</v>
      </c>
      <c r="DC9" s="862"/>
      <c r="DD9" s="862"/>
      <c r="DE9" s="862"/>
      <c r="DF9" s="863"/>
      <c r="DG9" s="861">
        <v>26</v>
      </c>
      <c r="DH9" s="862"/>
      <c r="DI9" s="862"/>
      <c r="DJ9" s="862"/>
      <c r="DK9" s="863"/>
      <c r="DL9" s="861" t="s">
        <v>576</v>
      </c>
      <c r="DM9" s="862"/>
      <c r="DN9" s="862"/>
      <c r="DO9" s="862"/>
      <c r="DP9" s="863"/>
      <c r="DQ9" s="864" t="s">
        <v>576</v>
      </c>
      <c r="DR9" s="862"/>
      <c r="DS9" s="862"/>
      <c r="DT9" s="862"/>
      <c r="DU9" s="863"/>
      <c r="DV9" s="865"/>
      <c r="DW9" s="866"/>
      <c r="DX9" s="866"/>
      <c r="DY9" s="866"/>
      <c r="DZ9" s="867"/>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597</v>
      </c>
      <c r="BT10" s="849"/>
      <c r="BU10" s="849"/>
      <c r="BV10" s="849"/>
      <c r="BW10" s="849"/>
      <c r="BX10" s="849"/>
      <c r="BY10" s="849"/>
      <c r="BZ10" s="849"/>
      <c r="CA10" s="849"/>
      <c r="CB10" s="849"/>
      <c r="CC10" s="849"/>
      <c r="CD10" s="849"/>
      <c r="CE10" s="849"/>
      <c r="CF10" s="849"/>
      <c r="CG10" s="850"/>
      <c r="CH10" s="861">
        <v>1</v>
      </c>
      <c r="CI10" s="862"/>
      <c r="CJ10" s="862"/>
      <c r="CK10" s="862"/>
      <c r="CL10" s="863"/>
      <c r="CM10" s="861">
        <v>2</v>
      </c>
      <c r="CN10" s="862"/>
      <c r="CO10" s="862"/>
      <c r="CP10" s="862"/>
      <c r="CQ10" s="863"/>
      <c r="CR10" s="861">
        <v>1</v>
      </c>
      <c r="CS10" s="862"/>
      <c r="CT10" s="862"/>
      <c r="CU10" s="862"/>
      <c r="CV10" s="863"/>
      <c r="CW10" s="861" t="s">
        <v>576</v>
      </c>
      <c r="CX10" s="862"/>
      <c r="CY10" s="862"/>
      <c r="CZ10" s="862"/>
      <c r="DA10" s="863"/>
      <c r="DB10" s="861" t="s">
        <v>576</v>
      </c>
      <c r="DC10" s="862"/>
      <c r="DD10" s="862"/>
      <c r="DE10" s="862"/>
      <c r="DF10" s="863"/>
      <c r="DG10" s="861" t="s">
        <v>576</v>
      </c>
      <c r="DH10" s="862"/>
      <c r="DI10" s="862"/>
      <c r="DJ10" s="862"/>
      <c r="DK10" s="863"/>
      <c r="DL10" s="861" t="s">
        <v>576</v>
      </c>
      <c r="DM10" s="862"/>
      <c r="DN10" s="862"/>
      <c r="DO10" s="862"/>
      <c r="DP10" s="863"/>
      <c r="DQ10" s="861" t="s">
        <v>576</v>
      </c>
      <c r="DR10" s="862"/>
      <c r="DS10" s="862"/>
      <c r="DT10" s="862"/>
      <c r="DU10" s="863"/>
      <c r="DV10" s="865"/>
      <c r="DW10" s="866"/>
      <c r="DX10" s="866"/>
      <c r="DY10" s="866"/>
      <c r="DZ10" s="867"/>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5"/>
      <c r="DW11" s="866"/>
      <c r="DX11" s="866"/>
      <c r="DY11" s="866"/>
      <c r="DZ11" s="867"/>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5"/>
      <c r="DW12" s="866"/>
      <c r="DX12" s="866"/>
      <c r="DY12" s="866"/>
      <c r="DZ12" s="867"/>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5"/>
      <c r="DW13" s="866"/>
      <c r="DX13" s="866"/>
      <c r="DY13" s="866"/>
      <c r="DZ13" s="867"/>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5"/>
      <c r="DW14" s="866"/>
      <c r="DX14" s="866"/>
      <c r="DY14" s="866"/>
      <c r="DZ14" s="867"/>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5"/>
      <c r="DW15" s="866"/>
      <c r="DX15" s="866"/>
      <c r="DY15" s="866"/>
      <c r="DZ15" s="867"/>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5"/>
      <c r="DW16" s="866"/>
      <c r="DX16" s="866"/>
      <c r="DY16" s="866"/>
      <c r="DZ16" s="867"/>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5"/>
      <c r="DW17" s="866"/>
      <c r="DX17" s="866"/>
      <c r="DY17" s="866"/>
      <c r="DZ17" s="867"/>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5"/>
      <c r="DW18" s="866"/>
      <c r="DX18" s="866"/>
      <c r="DY18" s="866"/>
      <c r="DZ18" s="867"/>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5"/>
      <c r="DW19" s="866"/>
      <c r="DX19" s="866"/>
      <c r="DY19" s="866"/>
      <c r="DZ19" s="867"/>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5"/>
      <c r="DW20" s="866"/>
      <c r="DX20" s="866"/>
      <c r="DY20" s="866"/>
      <c r="DZ20" s="867"/>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5"/>
      <c r="DW21" s="866"/>
      <c r="DX21" s="866"/>
      <c r="DY21" s="866"/>
      <c r="DZ21" s="867"/>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8"/>
      <c r="R22" s="869"/>
      <c r="S22" s="869"/>
      <c r="T22" s="869"/>
      <c r="U22" s="869"/>
      <c r="V22" s="869"/>
      <c r="W22" s="869"/>
      <c r="X22" s="869"/>
      <c r="Y22" s="869"/>
      <c r="Z22" s="869"/>
      <c r="AA22" s="869"/>
      <c r="AB22" s="869"/>
      <c r="AC22" s="869"/>
      <c r="AD22" s="869"/>
      <c r="AE22" s="870"/>
      <c r="AF22" s="841"/>
      <c r="AG22" s="842"/>
      <c r="AH22" s="842"/>
      <c r="AI22" s="842"/>
      <c r="AJ22" s="843"/>
      <c r="AK22" s="883"/>
      <c r="AL22" s="884"/>
      <c r="AM22" s="884"/>
      <c r="AN22" s="884"/>
      <c r="AO22" s="884"/>
      <c r="AP22" s="884"/>
      <c r="AQ22" s="884"/>
      <c r="AR22" s="884"/>
      <c r="AS22" s="884"/>
      <c r="AT22" s="884"/>
      <c r="AU22" s="885"/>
      <c r="AV22" s="885"/>
      <c r="AW22" s="885"/>
      <c r="AX22" s="885"/>
      <c r="AY22" s="886"/>
      <c r="AZ22" s="887" t="s">
        <v>384</v>
      </c>
      <c r="BA22" s="887"/>
      <c r="BB22" s="887"/>
      <c r="BC22" s="887"/>
      <c r="BD22" s="888"/>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5"/>
      <c r="DW22" s="866"/>
      <c r="DX22" s="866"/>
      <c r="DY22" s="866"/>
      <c r="DZ22" s="867"/>
      <c r="EA22" s="254"/>
    </row>
    <row r="23" spans="1:131" s="255" customFormat="1" ht="26.25" customHeight="1" thickBot="1" x14ac:dyDescent="0.2">
      <c r="A23" s="264" t="s">
        <v>385</v>
      </c>
      <c r="B23" s="871" t="s">
        <v>386</v>
      </c>
      <c r="C23" s="872"/>
      <c r="D23" s="872"/>
      <c r="E23" s="872"/>
      <c r="F23" s="872"/>
      <c r="G23" s="872"/>
      <c r="H23" s="872"/>
      <c r="I23" s="872"/>
      <c r="J23" s="872"/>
      <c r="K23" s="872"/>
      <c r="L23" s="872"/>
      <c r="M23" s="872"/>
      <c r="N23" s="872"/>
      <c r="O23" s="872"/>
      <c r="P23" s="873"/>
      <c r="Q23" s="874">
        <v>46583</v>
      </c>
      <c r="R23" s="875"/>
      <c r="S23" s="875"/>
      <c r="T23" s="875"/>
      <c r="U23" s="875"/>
      <c r="V23" s="875">
        <v>44128</v>
      </c>
      <c r="W23" s="875"/>
      <c r="X23" s="875"/>
      <c r="Y23" s="875"/>
      <c r="Z23" s="875"/>
      <c r="AA23" s="875">
        <v>2455</v>
      </c>
      <c r="AB23" s="875"/>
      <c r="AC23" s="875"/>
      <c r="AD23" s="875"/>
      <c r="AE23" s="876"/>
      <c r="AF23" s="877">
        <v>2358</v>
      </c>
      <c r="AG23" s="875"/>
      <c r="AH23" s="875"/>
      <c r="AI23" s="875"/>
      <c r="AJ23" s="878"/>
      <c r="AK23" s="879"/>
      <c r="AL23" s="880"/>
      <c r="AM23" s="880"/>
      <c r="AN23" s="880"/>
      <c r="AO23" s="880"/>
      <c r="AP23" s="875">
        <v>16875</v>
      </c>
      <c r="AQ23" s="875"/>
      <c r="AR23" s="875"/>
      <c r="AS23" s="875"/>
      <c r="AT23" s="875"/>
      <c r="AU23" s="881"/>
      <c r="AV23" s="881"/>
      <c r="AW23" s="881"/>
      <c r="AX23" s="881"/>
      <c r="AY23" s="882"/>
      <c r="AZ23" s="890" t="s">
        <v>387</v>
      </c>
      <c r="BA23" s="891"/>
      <c r="BB23" s="891"/>
      <c r="BC23" s="891"/>
      <c r="BD23" s="892"/>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5"/>
      <c r="DW23" s="866"/>
      <c r="DX23" s="866"/>
      <c r="DY23" s="866"/>
      <c r="DZ23" s="867"/>
      <c r="EA23" s="254"/>
    </row>
    <row r="24" spans="1:131" s="255" customFormat="1" ht="26.25" customHeight="1" x14ac:dyDescent="0.15">
      <c r="A24" s="889" t="s">
        <v>388</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5"/>
      <c r="DW24" s="866"/>
      <c r="DX24" s="866"/>
      <c r="DY24" s="866"/>
      <c r="DZ24" s="867"/>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5"/>
      <c r="DW25" s="866"/>
      <c r="DX25" s="866"/>
      <c r="DY25" s="866"/>
      <c r="DZ25" s="867"/>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3" t="s">
        <v>393</v>
      </c>
      <c r="AG26" s="894"/>
      <c r="AH26" s="894"/>
      <c r="AI26" s="894"/>
      <c r="AJ26" s="895"/>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5"/>
      <c r="DW26" s="866"/>
      <c r="DX26" s="866"/>
      <c r="DY26" s="866"/>
      <c r="DZ26" s="867"/>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5"/>
      <c r="DW27" s="866"/>
      <c r="DX27" s="866"/>
      <c r="DY27" s="866"/>
      <c r="DZ27" s="867"/>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3">
        <v>3862</v>
      </c>
      <c r="R28" s="904"/>
      <c r="S28" s="904"/>
      <c r="T28" s="904"/>
      <c r="U28" s="904"/>
      <c r="V28" s="904">
        <v>3775</v>
      </c>
      <c r="W28" s="904"/>
      <c r="X28" s="904"/>
      <c r="Y28" s="904"/>
      <c r="Z28" s="904"/>
      <c r="AA28" s="904">
        <v>86</v>
      </c>
      <c r="AB28" s="904"/>
      <c r="AC28" s="904"/>
      <c r="AD28" s="904"/>
      <c r="AE28" s="905"/>
      <c r="AF28" s="906">
        <v>86</v>
      </c>
      <c r="AG28" s="904"/>
      <c r="AH28" s="904"/>
      <c r="AI28" s="904"/>
      <c r="AJ28" s="907"/>
      <c r="AK28" s="908">
        <v>287</v>
      </c>
      <c r="AL28" s="899"/>
      <c r="AM28" s="899"/>
      <c r="AN28" s="899"/>
      <c r="AO28" s="899"/>
      <c r="AP28" s="899">
        <v>121</v>
      </c>
      <c r="AQ28" s="899"/>
      <c r="AR28" s="899"/>
      <c r="AS28" s="899"/>
      <c r="AT28" s="899"/>
      <c r="AU28" s="899" t="s">
        <v>577</v>
      </c>
      <c r="AV28" s="899"/>
      <c r="AW28" s="899"/>
      <c r="AX28" s="899"/>
      <c r="AY28" s="899"/>
      <c r="AZ28" s="900" t="s">
        <v>576</v>
      </c>
      <c r="BA28" s="900"/>
      <c r="BB28" s="900"/>
      <c r="BC28" s="900"/>
      <c r="BD28" s="900"/>
      <c r="BE28" s="901"/>
      <c r="BF28" s="901"/>
      <c r="BG28" s="901"/>
      <c r="BH28" s="901"/>
      <c r="BI28" s="90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5"/>
      <c r="DW28" s="866"/>
      <c r="DX28" s="866"/>
      <c r="DY28" s="866"/>
      <c r="DZ28" s="867"/>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405</v>
      </c>
      <c r="R29" s="839"/>
      <c r="S29" s="839"/>
      <c r="T29" s="839"/>
      <c r="U29" s="839"/>
      <c r="V29" s="839">
        <v>397</v>
      </c>
      <c r="W29" s="839"/>
      <c r="X29" s="839"/>
      <c r="Y29" s="839"/>
      <c r="Z29" s="839"/>
      <c r="AA29" s="839">
        <v>8</v>
      </c>
      <c r="AB29" s="839"/>
      <c r="AC29" s="839"/>
      <c r="AD29" s="839"/>
      <c r="AE29" s="840"/>
      <c r="AF29" s="841">
        <v>8</v>
      </c>
      <c r="AG29" s="842"/>
      <c r="AH29" s="842"/>
      <c r="AI29" s="842"/>
      <c r="AJ29" s="843"/>
      <c r="AK29" s="911">
        <v>105</v>
      </c>
      <c r="AL29" s="912"/>
      <c r="AM29" s="912"/>
      <c r="AN29" s="912"/>
      <c r="AO29" s="912"/>
      <c r="AP29" s="912" t="s">
        <v>577</v>
      </c>
      <c r="AQ29" s="912"/>
      <c r="AR29" s="912"/>
      <c r="AS29" s="912"/>
      <c r="AT29" s="912"/>
      <c r="AU29" s="912" t="s">
        <v>576</v>
      </c>
      <c r="AV29" s="912"/>
      <c r="AW29" s="912"/>
      <c r="AX29" s="912"/>
      <c r="AY29" s="912"/>
      <c r="AZ29" s="913" t="s">
        <v>576</v>
      </c>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5"/>
      <c r="DW29" s="866"/>
      <c r="DX29" s="866"/>
      <c r="DY29" s="866"/>
      <c r="DZ29" s="867"/>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1387</v>
      </c>
      <c r="R30" s="839"/>
      <c r="S30" s="839"/>
      <c r="T30" s="839"/>
      <c r="U30" s="839"/>
      <c r="V30" s="839">
        <v>1292</v>
      </c>
      <c r="W30" s="839"/>
      <c r="X30" s="839"/>
      <c r="Y30" s="839"/>
      <c r="Z30" s="839"/>
      <c r="AA30" s="839">
        <v>95</v>
      </c>
      <c r="AB30" s="839"/>
      <c r="AC30" s="839"/>
      <c r="AD30" s="839"/>
      <c r="AE30" s="840"/>
      <c r="AF30" s="841">
        <v>57</v>
      </c>
      <c r="AG30" s="842"/>
      <c r="AH30" s="842"/>
      <c r="AI30" s="842"/>
      <c r="AJ30" s="843"/>
      <c r="AK30" s="911">
        <v>445</v>
      </c>
      <c r="AL30" s="912"/>
      <c r="AM30" s="912"/>
      <c r="AN30" s="912"/>
      <c r="AO30" s="912"/>
      <c r="AP30" s="912">
        <v>6170</v>
      </c>
      <c r="AQ30" s="912"/>
      <c r="AR30" s="912"/>
      <c r="AS30" s="912"/>
      <c r="AT30" s="912"/>
      <c r="AU30" s="912">
        <v>4794</v>
      </c>
      <c r="AV30" s="912"/>
      <c r="AW30" s="912"/>
      <c r="AX30" s="912"/>
      <c r="AY30" s="912"/>
      <c r="AZ30" s="913" t="s">
        <v>576</v>
      </c>
      <c r="BA30" s="913"/>
      <c r="BB30" s="913"/>
      <c r="BC30" s="913"/>
      <c r="BD30" s="913"/>
      <c r="BE30" s="909" t="s">
        <v>401</v>
      </c>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5"/>
      <c r="DW30" s="866"/>
      <c r="DX30" s="866"/>
      <c r="DY30" s="866"/>
      <c r="DZ30" s="867"/>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126</v>
      </c>
      <c r="R31" s="839"/>
      <c r="S31" s="839"/>
      <c r="T31" s="839"/>
      <c r="U31" s="839"/>
      <c r="V31" s="839">
        <v>43</v>
      </c>
      <c r="W31" s="839"/>
      <c r="X31" s="839"/>
      <c r="Y31" s="839"/>
      <c r="Z31" s="839"/>
      <c r="AA31" s="839">
        <v>83</v>
      </c>
      <c r="AB31" s="839"/>
      <c r="AC31" s="839"/>
      <c r="AD31" s="839"/>
      <c r="AE31" s="840"/>
      <c r="AF31" s="841">
        <v>83</v>
      </c>
      <c r="AG31" s="842"/>
      <c r="AH31" s="842"/>
      <c r="AI31" s="842"/>
      <c r="AJ31" s="843"/>
      <c r="AK31" s="911" t="s">
        <v>576</v>
      </c>
      <c r="AL31" s="912"/>
      <c r="AM31" s="912"/>
      <c r="AN31" s="912"/>
      <c r="AO31" s="912"/>
      <c r="AP31" s="912" t="s">
        <v>577</v>
      </c>
      <c r="AQ31" s="912"/>
      <c r="AR31" s="912"/>
      <c r="AS31" s="912"/>
      <c r="AT31" s="912"/>
      <c r="AU31" s="912" t="s">
        <v>576</v>
      </c>
      <c r="AV31" s="912"/>
      <c r="AW31" s="912"/>
      <c r="AX31" s="912"/>
      <c r="AY31" s="912"/>
      <c r="AZ31" s="913" t="s">
        <v>576</v>
      </c>
      <c r="BA31" s="913"/>
      <c r="BB31" s="913"/>
      <c r="BC31" s="913"/>
      <c r="BD31" s="913"/>
      <c r="BE31" s="909" t="s">
        <v>403</v>
      </c>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5"/>
      <c r="DW31" s="866"/>
      <c r="DX31" s="866"/>
      <c r="DY31" s="866"/>
      <c r="DZ31" s="867"/>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51</v>
      </c>
      <c r="R32" s="839"/>
      <c r="S32" s="839"/>
      <c r="T32" s="839"/>
      <c r="U32" s="839"/>
      <c r="V32" s="839">
        <v>36</v>
      </c>
      <c r="W32" s="839"/>
      <c r="X32" s="839"/>
      <c r="Y32" s="839"/>
      <c r="Z32" s="839"/>
      <c r="AA32" s="839">
        <v>15</v>
      </c>
      <c r="AB32" s="839"/>
      <c r="AC32" s="839"/>
      <c r="AD32" s="839"/>
      <c r="AE32" s="840"/>
      <c r="AF32" s="841">
        <v>15</v>
      </c>
      <c r="AG32" s="842"/>
      <c r="AH32" s="842"/>
      <c r="AI32" s="842"/>
      <c r="AJ32" s="843"/>
      <c r="AK32" s="911">
        <v>5</v>
      </c>
      <c r="AL32" s="912"/>
      <c r="AM32" s="912"/>
      <c r="AN32" s="912"/>
      <c r="AO32" s="912"/>
      <c r="AP32" s="912" t="s">
        <v>576</v>
      </c>
      <c r="AQ32" s="912"/>
      <c r="AR32" s="912"/>
      <c r="AS32" s="912"/>
      <c r="AT32" s="912"/>
      <c r="AU32" s="912" t="s">
        <v>576</v>
      </c>
      <c r="AV32" s="912"/>
      <c r="AW32" s="912"/>
      <c r="AX32" s="912"/>
      <c r="AY32" s="912"/>
      <c r="AZ32" s="913" t="s">
        <v>578</v>
      </c>
      <c r="BA32" s="913"/>
      <c r="BB32" s="913"/>
      <c r="BC32" s="913"/>
      <c r="BD32" s="913"/>
      <c r="BE32" s="909" t="s">
        <v>403</v>
      </c>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5"/>
      <c r="DW32" s="866"/>
      <c r="DX32" s="866"/>
      <c r="DY32" s="866"/>
      <c r="DZ32" s="867"/>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1"/>
      <c r="AL33" s="912"/>
      <c r="AM33" s="912"/>
      <c r="AN33" s="912"/>
      <c r="AO33" s="912"/>
      <c r="AP33" s="912"/>
      <c r="AQ33" s="912"/>
      <c r="AR33" s="912"/>
      <c r="AS33" s="912"/>
      <c r="AT33" s="912"/>
      <c r="AU33" s="912"/>
      <c r="AV33" s="912"/>
      <c r="AW33" s="912"/>
      <c r="AX33" s="912"/>
      <c r="AY33" s="912"/>
      <c r="AZ33" s="913"/>
      <c r="BA33" s="913"/>
      <c r="BB33" s="913"/>
      <c r="BC33" s="913"/>
      <c r="BD33" s="913"/>
      <c r="BE33" s="909"/>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5"/>
      <c r="DW33" s="866"/>
      <c r="DX33" s="866"/>
      <c r="DY33" s="866"/>
      <c r="DZ33" s="867"/>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5"/>
      <c r="DW34" s="866"/>
      <c r="DX34" s="866"/>
      <c r="DY34" s="866"/>
      <c r="DZ34" s="867"/>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5"/>
      <c r="DW35" s="866"/>
      <c r="DX35" s="866"/>
      <c r="DY35" s="866"/>
      <c r="DZ35" s="867"/>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5"/>
      <c r="DW36" s="866"/>
      <c r="DX36" s="866"/>
      <c r="DY36" s="866"/>
      <c r="DZ36" s="867"/>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5"/>
      <c r="DW37" s="866"/>
      <c r="DX37" s="866"/>
      <c r="DY37" s="866"/>
      <c r="DZ37" s="867"/>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5"/>
      <c r="DW38" s="866"/>
      <c r="DX38" s="866"/>
      <c r="DY38" s="866"/>
      <c r="DZ38" s="867"/>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5"/>
      <c r="DW39" s="866"/>
      <c r="DX39" s="866"/>
      <c r="DY39" s="866"/>
      <c r="DZ39" s="867"/>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5"/>
      <c r="DW40" s="866"/>
      <c r="DX40" s="866"/>
      <c r="DY40" s="866"/>
      <c r="DZ40" s="867"/>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5"/>
      <c r="DW41" s="866"/>
      <c r="DX41" s="866"/>
      <c r="DY41" s="866"/>
      <c r="DZ41" s="867"/>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5"/>
      <c r="DW42" s="866"/>
      <c r="DX42" s="866"/>
      <c r="DY42" s="866"/>
      <c r="DZ42" s="867"/>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5"/>
      <c r="DW43" s="866"/>
      <c r="DX43" s="866"/>
      <c r="DY43" s="866"/>
      <c r="DZ43" s="867"/>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5"/>
      <c r="DW44" s="866"/>
      <c r="DX44" s="866"/>
      <c r="DY44" s="866"/>
      <c r="DZ44" s="867"/>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5"/>
      <c r="DW45" s="866"/>
      <c r="DX45" s="866"/>
      <c r="DY45" s="866"/>
      <c r="DZ45" s="867"/>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5"/>
      <c r="DW46" s="866"/>
      <c r="DX46" s="866"/>
      <c r="DY46" s="866"/>
      <c r="DZ46" s="867"/>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5"/>
      <c r="DW47" s="866"/>
      <c r="DX47" s="866"/>
      <c r="DY47" s="866"/>
      <c r="DZ47" s="867"/>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5"/>
      <c r="DW48" s="866"/>
      <c r="DX48" s="866"/>
      <c r="DY48" s="866"/>
      <c r="DZ48" s="867"/>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5"/>
      <c r="DW49" s="866"/>
      <c r="DX49" s="866"/>
      <c r="DY49" s="866"/>
      <c r="DZ49" s="867"/>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5"/>
      <c r="DW50" s="866"/>
      <c r="DX50" s="866"/>
      <c r="DY50" s="866"/>
      <c r="DZ50" s="867"/>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5"/>
      <c r="DW51" s="866"/>
      <c r="DX51" s="866"/>
      <c r="DY51" s="866"/>
      <c r="DZ51" s="867"/>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5"/>
      <c r="DW52" s="866"/>
      <c r="DX52" s="866"/>
      <c r="DY52" s="866"/>
      <c r="DZ52" s="867"/>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5"/>
      <c r="DW53" s="866"/>
      <c r="DX53" s="866"/>
      <c r="DY53" s="866"/>
      <c r="DZ53" s="867"/>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5"/>
      <c r="DW54" s="866"/>
      <c r="DX54" s="866"/>
      <c r="DY54" s="866"/>
      <c r="DZ54" s="867"/>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5"/>
      <c r="DW55" s="866"/>
      <c r="DX55" s="866"/>
      <c r="DY55" s="866"/>
      <c r="DZ55" s="867"/>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5"/>
      <c r="DW56" s="866"/>
      <c r="DX56" s="866"/>
      <c r="DY56" s="866"/>
      <c r="DZ56" s="867"/>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5"/>
      <c r="DW57" s="866"/>
      <c r="DX57" s="866"/>
      <c r="DY57" s="866"/>
      <c r="DZ57" s="867"/>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5"/>
      <c r="DW58" s="866"/>
      <c r="DX58" s="866"/>
      <c r="DY58" s="866"/>
      <c r="DZ58" s="867"/>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5"/>
      <c r="DW59" s="866"/>
      <c r="DX59" s="866"/>
      <c r="DY59" s="866"/>
      <c r="DZ59" s="867"/>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5"/>
      <c r="DW60" s="866"/>
      <c r="DX60" s="866"/>
      <c r="DY60" s="866"/>
      <c r="DZ60" s="867"/>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5"/>
      <c r="DW61" s="866"/>
      <c r="DX61" s="866"/>
      <c r="DY61" s="866"/>
      <c r="DZ61" s="867"/>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405</v>
      </c>
      <c r="BK62" s="887"/>
      <c r="BL62" s="887"/>
      <c r="BM62" s="887"/>
      <c r="BN62" s="888"/>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5"/>
      <c r="DW62" s="866"/>
      <c r="DX62" s="866"/>
      <c r="DY62" s="866"/>
      <c r="DZ62" s="867"/>
      <c r="EA62" s="246"/>
    </row>
    <row r="63" spans="1:131" s="247" customFormat="1" ht="26.25" customHeight="1" thickBot="1" x14ac:dyDescent="0.2">
      <c r="A63" s="264" t="s">
        <v>385</v>
      </c>
      <c r="B63" s="871" t="s">
        <v>406</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249</v>
      </c>
      <c r="AG63" s="923"/>
      <c r="AH63" s="923"/>
      <c r="AI63" s="923"/>
      <c r="AJ63" s="924"/>
      <c r="AK63" s="925"/>
      <c r="AL63" s="920"/>
      <c r="AM63" s="920"/>
      <c r="AN63" s="920"/>
      <c r="AO63" s="920"/>
      <c r="AP63" s="923">
        <v>6291</v>
      </c>
      <c r="AQ63" s="923"/>
      <c r="AR63" s="923"/>
      <c r="AS63" s="923"/>
      <c r="AT63" s="923"/>
      <c r="AU63" s="923">
        <v>4794</v>
      </c>
      <c r="AV63" s="923"/>
      <c r="AW63" s="923"/>
      <c r="AX63" s="923"/>
      <c r="AY63" s="923"/>
      <c r="AZ63" s="927"/>
      <c r="BA63" s="927"/>
      <c r="BB63" s="927"/>
      <c r="BC63" s="927"/>
      <c r="BD63" s="927"/>
      <c r="BE63" s="928"/>
      <c r="BF63" s="928"/>
      <c r="BG63" s="928"/>
      <c r="BH63" s="928"/>
      <c r="BI63" s="929"/>
      <c r="BJ63" s="930" t="s">
        <v>407</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5"/>
      <c r="DW63" s="866"/>
      <c r="DX63" s="866"/>
      <c r="DY63" s="866"/>
      <c r="DZ63" s="86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5"/>
      <c r="DW64" s="866"/>
      <c r="DX64" s="866"/>
      <c r="DY64" s="866"/>
      <c r="DZ64" s="867"/>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5"/>
      <c r="DW65" s="866"/>
      <c r="DX65" s="866"/>
      <c r="DY65" s="866"/>
      <c r="DZ65" s="867"/>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3" t="s">
        <v>393</v>
      </c>
      <c r="AG66" s="894"/>
      <c r="AH66" s="894"/>
      <c r="AI66" s="894"/>
      <c r="AJ66" s="934"/>
      <c r="AK66" s="797" t="s">
        <v>394</v>
      </c>
      <c r="AL66" s="821"/>
      <c r="AM66" s="821"/>
      <c r="AN66" s="821"/>
      <c r="AO66" s="822"/>
      <c r="AP66" s="797" t="s">
        <v>413</v>
      </c>
      <c r="AQ66" s="798"/>
      <c r="AR66" s="798"/>
      <c r="AS66" s="798"/>
      <c r="AT66" s="799"/>
      <c r="AU66" s="797" t="s">
        <v>414</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15">
      <c r="A68" s="258">
        <v>1</v>
      </c>
      <c r="B68" s="950" t="s">
        <v>579</v>
      </c>
      <c r="C68" s="951"/>
      <c r="D68" s="951"/>
      <c r="E68" s="951"/>
      <c r="F68" s="951"/>
      <c r="G68" s="951"/>
      <c r="H68" s="951"/>
      <c r="I68" s="951"/>
      <c r="J68" s="951"/>
      <c r="K68" s="951"/>
      <c r="L68" s="951"/>
      <c r="M68" s="951"/>
      <c r="N68" s="951"/>
      <c r="O68" s="951"/>
      <c r="P68" s="952"/>
      <c r="Q68" s="953">
        <v>1857</v>
      </c>
      <c r="R68" s="947"/>
      <c r="S68" s="947"/>
      <c r="T68" s="947"/>
      <c r="U68" s="947"/>
      <c r="V68" s="947">
        <v>1828</v>
      </c>
      <c r="W68" s="947"/>
      <c r="X68" s="947"/>
      <c r="Y68" s="947"/>
      <c r="Z68" s="947"/>
      <c r="AA68" s="947">
        <v>29</v>
      </c>
      <c r="AB68" s="947"/>
      <c r="AC68" s="947"/>
      <c r="AD68" s="947"/>
      <c r="AE68" s="947"/>
      <c r="AF68" s="947">
        <v>29</v>
      </c>
      <c r="AG68" s="947"/>
      <c r="AH68" s="947"/>
      <c r="AI68" s="947"/>
      <c r="AJ68" s="947"/>
      <c r="AK68" s="947" t="s">
        <v>576</v>
      </c>
      <c r="AL68" s="947"/>
      <c r="AM68" s="947"/>
      <c r="AN68" s="947"/>
      <c r="AO68" s="947"/>
      <c r="AP68" s="947" t="s">
        <v>576</v>
      </c>
      <c r="AQ68" s="947"/>
      <c r="AR68" s="947"/>
      <c r="AS68" s="947"/>
      <c r="AT68" s="947"/>
      <c r="AU68" s="947" t="s">
        <v>576</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15">
      <c r="A69" s="261">
        <v>2</v>
      </c>
      <c r="B69" s="954" t="s">
        <v>580</v>
      </c>
      <c r="C69" s="955"/>
      <c r="D69" s="955"/>
      <c r="E69" s="955"/>
      <c r="F69" s="955"/>
      <c r="G69" s="955"/>
      <c r="H69" s="955"/>
      <c r="I69" s="955"/>
      <c r="J69" s="955"/>
      <c r="K69" s="955"/>
      <c r="L69" s="955"/>
      <c r="M69" s="955"/>
      <c r="N69" s="955"/>
      <c r="O69" s="955"/>
      <c r="P69" s="956"/>
      <c r="Q69" s="957">
        <v>1455</v>
      </c>
      <c r="R69" s="912"/>
      <c r="S69" s="912"/>
      <c r="T69" s="912"/>
      <c r="U69" s="912"/>
      <c r="V69" s="912">
        <v>1447</v>
      </c>
      <c r="W69" s="912"/>
      <c r="X69" s="912"/>
      <c r="Y69" s="912"/>
      <c r="Z69" s="912"/>
      <c r="AA69" s="912">
        <v>8</v>
      </c>
      <c r="AB69" s="912"/>
      <c r="AC69" s="912"/>
      <c r="AD69" s="912"/>
      <c r="AE69" s="912"/>
      <c r="AF69" s="912">
        <v>8</v>
      </c>
      <c r="AG69" s="912"/>
      <c r="AH69" s="912"/>
      <c r="AI69" s="912"/>
      <c r="AJ69" s="912"/>
      <c r="AK69" s="912">
        <v>13</v>
      </c>
      <c r="AL69" s="912"/>
      <c r="AM69" s="912"/>
      <c r="AN69" s="912"/>
      <c r="AO69" s="912"/>
      <c r="AP69" s="912">
        <v>383</v>
      </c>
      <c r="AQ69" s="912"/>
      <c r="AR69" s="912"/>
      <c r="AS69" s="912"/>
      <c r="AT69" s="912"/>
      <c r="AU69" s="912" t="s">
        <v>576</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15">
      <c r="A70" s="261">
        <v>3</v>
      </c>
      <c r="B70" s="954" t="s">
        <v>581</v>
      </c>
      <c r="C70" s="955"/>
      <c r="D70" s="955"/>
      <c r="E70" s="955"/>
      <c r="F70" s="955"/>
      <c r="G70" s="955"/>
      <c r="H70" s="955"/>
      <c r="I70" s="955"/>
      <c r="J70" s="955"/>
      <c r="K70" s="955"/>
      <c r="L70" s="955"/>
      <c r="M70" s="955"/>
      <c r="N70" s="955"/>
      <c r="O70" s="955"/>
      <c r="P70" s="956"/>
      <c r="Q70" s="957">
        <v>454</v>
      </c>
      <c r="R70" s="912"/>
      <c r="S70" s="912"/>
      <c r="T70" s="912"/>
      <c r="U70" s="912"/>
      <c r="V70" s="912">
        <v>437</v>
      </c>
      <c r="W70" s="912"/>
      <c r="X70" s="912"/>
      <c r="Y70" s="912"/>
      <c r="Z70" s="912"/>
      <c r="AA70" s="912">
        <v>17</v>
      </c>
      <c r="AB70" s="912"/>
      <c r="AC70" s="912"/>
      <c r="AD70" s="912"/>
      <c r="AE70" s="912"/>
      <c r="AF70" s="912">
        <v>17</v>
      </c>
      <c r="AG70" s="912"/>
      <c r="AH70" s="912"/>
      <c r="AI70" s="912"/>
      <c r="AJ70" s="912"/>
      <c r="AK70" s="912">
        <v>24</v>
      </c>
      <c r="AL70" s="912"/>
      <c r="AM70" s="912"/>
      <c r="AN70" s="912"/>
      <c r="AO70" s="912"/>
      <c r="AP70" s="912" t="s">
        <v>576</v>
      </c>
      <c r="AQ70" s="912"/>
      <c r="AR70" s="912"/>
      <c r="AS70" s="912"/>
      <c r="AT70" s="912"/>
      <c r="AU70" s="912" t="s">
        <v>576</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15">
      <c r="A71" s="261">
        <v>4</v>
      </c>
      <c r="B71" s="954" t="s">
        <v>582</v>
      </c>
      <c r="C71" s="955"/>
      <c r="D71" s="955"/>
      <c r="E71" s="955"/>
      <c r="F71" s="955"/>
      <c r="G71" s="955"/>
      <c r="H71" s="955"/>
      <c r="I71" s="955"/>
      <c r="J71" s="955"/>
      <c r="K71" s="955"/>
      <c r="L71" s="955"/>
      <c r="M71" s="955"/>
      <c r="N71" s="955"/>
      <c r="O71" s="955"/>
      <c r="P71" s="956"/>
      <c r="Q71" s="957">
        <v>2567</v>
      </c>
      <c r="R71" s="912"/>
      <c r="S71" s="912"/>
      <c r="T71" s="912"/>
      <c r="U71" s="912"/>
      <c r="V71" s="912">
        <v>2400</v>
      </c>
      <c r="W71" s="912"/>
      <c r="X71" s="912"/>
      <c r="Y71" s="912"/>
      <c r="Z71" s="912"/>
      <c r="AA71" s="912">
        <v>167</v>
      </c>
      <c r="AB71" s="912"/>
      <c r="AC71" s="912"/>
      <c r="AD71" s="912"/>
      <c r="AE71" s="912"/>
      <c r="AF71" s="912">
        <v>2475</v>
      </c>
      <c r="AG71" s="912"/>
      <c r="AH71" s="912"/>
      <c r="AI71" s="912"/>
      <c r="AJ71" s="912"/>
      <c r="AK71" s="912">
        <v>40</v>
      </c>
      <c r="AL71" s="912"/>
      <c r="AM71" s="912"/>
      <c r="AN71" s="912"/>
      <c r="AO71" s="912"/>
      <c r="AP71" s="912">
        <v>1305</v>
      </c>
      <c r="AQ71" s="912"/>
      <c r="AR71" s="912"/>
      <c r="AS71" s="912"/>
      <c r="AT71" s="912"/>
      <c r="AU71" s="912" t="s">
        <v>576</v>
      </c>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15">
      <c r="A72" s="261">
        <v>5</v>
      </c>
      <c r="B72" s="954" t="s">
        <v>583</v>
      </c>
      <c r="C72" s="955"/>
      <c r="D72" s="955"/>
      <c r="E72" s="955"/>
      <c r="F72" s="955"/>
      <c r="G72" s="955"/>
      <c r="H72" s="955"/>
      <c r="I72" s="955"/>
      <c r="J72" s="955"/>
      <c r="K72" s="955"/>
      <c r="L72" s="955"/>
      <c r="M72" s="955"/>
      <c r="N72" s="955"/>
      <c r="O72" s="955"/>
      <c r="P72" s="956"/>
      <c r="Q72" s="957">
        <v>2449</v>
      </c>
      <c r="R72" s="912"/>
      <c r="S72" s="912"/>
      <c r="T72" s="912"/>
      <c r="U72" s="912"/>
      <c r="V72" s="912">
        <v>2277</v>
      </c>
      <c r="W72" s="912"/>
      <c r="X72" s="912"/>
      <c r="Y72" s="912"/>
      <c r="Z72" s="912"/>
      <c r="AA72" s="912">
        <v>172</v>
      </c>
      <c r="AB72" s="912"/>
      <c r="AC72" s="912"/>
      <c r="AD72" s="912"/>
      <c r="AE72" s="912"/>
      <c r="AF72" s="912">
        <v>1406</v>
      </c>
      <c r="AG72" s="912"/>
      <c r="AH72" s="912"/>
      <c r="AI72" s="912"/>
      <c r="AJ72" s="912"/>
      <c r="AK72" s="912">
        <v>12</v>
      </c>
      <c r="AL72" s="912"/>
      <c r="AM72" s="912"/>
      <c r="AN72" s="912"/>
      <c r="AO72" s="912"/>
      <c r="AP72" s="912">
        <v>5935</v>
      </c>
      <c r="AQ72" s="912"/>
      <c r="AR72" s="912"/>
      <c r="AS72" s="912"/>
      <c r="AT72" s="912"/>
      <c r="AU72" s="912">
        <v>2</v>
      </c>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15">
      <c r="A73" s="261">
        <v>6</v>
      </c>
      <c r="B73" s="954" t="s">
        <v>584</v>
      </c>
      <c r="C73" s="955"/>
      <c r="D73" s="955"/>
      <c r="E73" s="955"/>
      <c r="F73" s="955"/>
      <c r="G73" s="955"/>
      <c r="H73" s="955"/>
      <c r="I73" s="955"/>
      <c r="J73" s="955"/>
      <c r="K73" s="955"/>
      <c r="L73" s="955"/>
      <c r="M73" s="955"/>
      <c r="N73" s="955"/>
      <c r="O73" s="955"/>
      <c r="P73" s="956"/>
      <c r="Q73" s="957">
        <v>51</v>
      </c>
      <c r="R73" s="912"/>
      <c r="S73" s="912"/>
      <c r="T73" s="912"/>
      <c r="U73" s="912"/>
      <c r="V73" s="912">
        <v>47</v>
      </c>
      <c r="W73" s="912"/>
      <c r="X73" s="912"/>
      <c r="Y73" s="912"/>
      <c r="Z73" s="912"/>
      <c r="AA73" s="912">
        <v>5</v>
      </c>
      <c r="AB73" s="912"/>
      <c r="AC73" s="912"/>
      <c r="AD73" s="912"/>
      <c r="AE73" s="912"/>
      <c r="AF73" s="912">
        <v>5</v>
      </c>
      <c r="AG73" s="912"/>
      <c r="AH73" s="912"/>
      <c r="AI73" s="912"/>
      <c r="AJ73" s="912"/>
      <c r="AK73" s="912" t="s">
        <v>576</v>
      </c>
      <c r="AL73" s="912"/>
      <c r="AM73" s="912"/>
      <c r="AN73" s="912"/>
      <c r="AO73" s="912"/>
      <c r="AP73" s="912" t="s">
        <v>576</v>
      </c>
      <c r="AQ73" s="912"/>
      <c r="AR73" s="912"/>
      <c r="AS73" s="912"/>
      <c r="AT73" s="912"/>
      <c r="AU73" s="912" t="s">
        <v>576</v>
      </c>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15">
      <c r="A74" s="261">
        <v>7</v>
      </c>
      <c r="B74" s="954" t="s">
        <v>585</v>
      </c>
      <c r="C74" s="955"/>
      <c r="D74" s="955"/>
      <c r="E74" s="955"/>
      <c r="F74" s="955"/>
      <c r="G74" s="955"/>
      <c r="H74" s="955"/>
      <c r="I74" s="955"/>
      <c r="J74" s="955"/>
      <c r="K74" s="955"/>
      <c r="L74" s="955"/>
      <c r="M74" s="955"/>
      <c r="N74" s="955"/>
      <c r="O74" s="955"/>
      <c r="P74" s="956"/>
      <c r="Q74" s="957">
        <v>16</v>
      </c>
      <c r="R74" s="912"/>
      <c r="S74" s="912"/>
      <c r="T74" s="912"/>
      <c r="U74" s="912"/>
      <c r="V74" s="912">
        <v>16</v>
      </c>
      <c r="W74" s="912"/>
      <c r="X74" s="912"/>
      <c r="Y74" s="912"/>
      <c r="Z74" s="912"/>
      <c r="AA74" s="912">
        <v>1</v>
      </c>
      <c r="AB74" s="912"/>
      <c r="AC74" s="912"/>
      <c r="AD74" s="912"/>
      <c r="AE74" s="912"/>
      <c r="AF74" s="912">
        <v>1</v>
      </c>
      <c r="AG74" s="912"/>
      <c r="AH74" s="912"/>
      <c r="AI74" s="912"/>
      <c r="AJ74" s="912"/>
      <c r="AK74" s="912" t="s">
        <v>576</v>
      </c>
      <c r="AL74" s="912"/>
      <c r="AM74" s="912"/>
      <c r="AN74" s="912"/>
      <c r="AO74" s="912"/>
      <c r="AP74" s="912" t="s">
        <v>592</v>
      </c>
      <c r="AQ74" s="912"/>
      <c r="AR74" s="912"/>
      <c r="AS74" s="912"/>
      <c r="AT74" s="912"/>
      <c r="AU74" s="912" t="s">
        <v>576</v>
      </c>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15">
      <c r="A75" s="261">
        <v>8</v>
      </c>
      <c r="B75" s="954" t="s">
        <v>586</v>
      </c>
      <c r="C75" s="955"/>
      <c r="D75" s="955"/>
      <c r="E75" s="955"/>
      <c r="F75" s="955"/>
      <c r="G75" s="955"/>
      <c r="H75" s="955"/>
      <c r="I75" s="955"/>
      <c r="J75" s="955"/>
      <c r="K75" s="955"/>
      <c r="L75" s="955"/>
      <c r="M75" s="955"/>
      <c r="N75" s="955"/>
      <c r="O75" s="955"/>
      <c r="P75" s="956"/>
      <c r="Q75" s="960">
        <v>9500</v>
      </c>
      <c r="R75" s="961"/>
      <c r="S75" s="961"/>
      <c r="T75" s="961"/>
      <c r="U75" s="911"/>
      <c r="V75" s="962">
        <v>9112</v>
      </c>
      <c r="W75" s="961"/>
      <c r="X75" s="961"/>
      <c r="Y75" s="961"/>
      <c r="Z75" s="911"/>
      <c r="AA75" s="962">
        <v>388</v>
      </c>
      <c r="AB75" s="961"/>
      <c r="AC75" s="961"/>
      <c r="AD75" s="961"/>
      <c r="AE75" s="911"/>
      <c r="AF75" s="962">
        <v>388</v>
      </c>
      <c r="AG75" s="961"/>
      <c r="AH75" s="961"/>
      <c r="AI75" s="961"/>
      <c r="AJ75" s="911"/>
      <c r="AK75" s="962">
        <v>1389</v>
      </c>
      <c r="AL75" s="961"/>
      <c r="AM75" s="961"/>
      <c r="AN75" s="961"/>
      <c r="AO75" s="911"/>
      <c r="AP75" s="962" t="s">
        <v>593</v>
      </c>
      <c r="AQ75" s="961"/>
      <c r="AR75" s="961"/>
      <c r="AS75" s="961"/>
      <c r="AT75" s="911"/>
      <c r="AU75" s="962" t="s">
        <v>576</v>
      </c>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15">
      <c r="A76" s="261">
        <v>9</v>
      </c>
      <c r="B76" s="954" t="s">
        <v>587</v>
      </c>
      <c r="C76" s="955"/>
      <c r="D76" s="955"/>
      <c r="E76" s="955"/>
      <c r="F76" s="955"/>
      <c r="G76" s="955"/>
      <c r="H76" s="955"/>
      <c r="I76" s="955"/>
      <c r="J76" s="955"/>
      <c r="K76" s="955"/>
      <c r="L76" s="955"/>
      <c r="M76" s="955"/>
      <c r="N76" s="955"/>
      <c r="O76" s="955"/>
      <c r="P76" s="956"/>
      <c r="Q76" s="960">
        <v>658</v>
      </c>
      <c r="R76" s="961"/>
      <c r="S76" s="961"/>
      <c r="T76" s="961"/>
      <c r="U76" s="911"/>
      <c r="V76" s="962">
        <v>652</v>
      </c>
      <c r="W76" s="961"/>
      <c r="X76" s="961"/>
      <c r="Y76" s="961"/>
      <c r="Z76" s="911"/>
      <c r="AA76" s="962">
        <v>6</v>
      </c>
      <c r="AB76" s="961"/>
      <c r="AC76" s="961"/>
      <c r="AD76" s="961"/>
      <c r="AE76" s="911"/>
      <c r="AF76" s="962">
        <v>6</v>
      </c>
      <c r="AG76" s="961"/>
      <c r="AH76" s="961"/>
      <c r="AI76" s="961"/>
      <c r="AJ76" s="911"/>
      <c r="AK76" s="962">
        <v>43</v>
      </c>
      <c r="AL76" s="961"/>
      <c r="AM76" s="961"/>
      <c r="AN76" s="961"/>
      <c r="AO76" s="911"/>
      <c r="AP76" s="962" t="s">
        <v>576</v>
      </c>
      <c r="AQ76" s="961"/>
      <c r="AR76" s="961"/>
      <c r="AS76" s="961"/>
      <c r="AT76" s="911"/>
      <c r="AU76" s="962" t="s">
        <v>576</v>
      </c>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15">
      <c r="A77" s="261">
        <v>10</v>
      </c>
      <c r="B77" s="954" t="s">
        <v>588</v>
      </c>
      <c r="C77" s="955"/>
      <c r="D77" s="955"/>
      <c r="E77" s="955"/>
      <c r="F77" s="955"/>
      <c r="G77" s="955"/>
      <c r="H77" s="955"/>
      <c r="I77" s="955"/>
      <c r="J77" s="955"/>
      <c r="K77" s="955"/>
      <c r="L77" s="955"/>
      <c r="M77" s="955"/>
      <c r="N77" s="955"/>
      <c r="O77" s="955"/>
      <c r="P77" s="956"/>
      <c r="Q77" s="960">
        <v>129457</v>
      </c>
      <c r="R77" s="961"/>
      <c r="S77" s="961"/>
      <c r="T77" s="961"/>
      <c r="U77" s="911"/>
      <c r="V77" s="962">
        <v>126110</v>
      </c>
      <c r="W77" s="961"/>
      <c r="X77" s="961"/>
      <c r="Y77" s="961"/>
      <c r="Z77" s="911"/>
      <c r="AA77" s="962">
        <v>3347</v>
      </c>
      <c r="AB77" s="961"/>
      <c r="AC77" s="961"/>
      <c r="AD77" s="961"/>
      <c r="AE77" s="911"/>
      <c r="AF77" s="962">
        <v>3347</v>
      </c>
      <c r="AG77" s="961"/>
      <c r="AH77" s="961"/>
      <c r="AI77" s="961"/>
      <c r="AJ77" s="911"/>
      <c r="AK77" s="962">
        <v>1524</v>
      </c>
      <c r="AL77" s="961"/>
      <c r="AM77" s="961"/>
      <c r="AN77" s="961"/>
      <c r="AO77" s="911"/>
      <c r="AP77" s="962" t="s">
        <v>576</v>
      </c>
      <c r="AQ77" s="961"/>
      <c r="AR77" s="961"/>
      <c r="AS77" s="961"/>
      <c r="AT77" s="911"/>
      <c r="AU77" s="962" t="s">
        <v>576</v>
      </c>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15">
      <c r="A78" s="261">
        <v>11</v>
      </c>
      <c r="B78" s="954" t="s">
        <v>589</v>
      </c>
      <c r="C78" s="955"/>
      <c r="D78" s="955"/>
      <c r="E78" s="955"/>
      <c r="F78" s="955"/>
      <c r="G78" s="955"/>
      <c r="H78" s="955"/>
      <c r="I78" s="955"/>
      <c r="J78" s="955"/>
      <c r="K78" s="955"/>
      <c r="L78" s="955"/>
      <c r="M78" s="955"/>
      <c r="N78" s="955"/>
      <c r="O78" s="955"/>
      <c r="P78" s="956"/>
      <c r="Q78" s="957">
        <v>3489</v>
      </c>
      <c r="R78" s="912"/>
      <c r="S78" s="912"/>
      <c r="T78" s="912"/>
      <c r="U78" s="912"/>
      <c r="V78" s="912">
        <v>3185</v>
      </c>
      <c r="W78" s="912"/>
      <c r="X78" s="912"/>
      <c r="Y78" s="912"/>
      <c r="Z78" s="912"/>
      <c r="AA78" s="912">
        <v>304</v>
      </c>
      <c r="AB78" s="912"/>
      <c r="AC78" s="912"/>
      <c r="AD78" s="912"/>
      <c r="AE78" s="912"/>
      <c r="AF78" s="912">
        <v>279</v>
      </c>
      <c r="AG78" s="912"/>
      <c r="AH78" s="912"/>
      <c r="AI78" s="912"/>
      <c r="AJ78" s="912"/>
      <c r="AK78" s="912">
        <v>53</v>
      </c>
      <c r="AL78" s="912"/>
      <c r="AM78" s="912"/>
      <c r="AN78" s="912"/>
      <c r="AO78" s="912"/>
      <c r="AP78" s="912" t="s">
        <v>576</v>
      </c>
      <c r="AQ78" s="912"/>
      <c r="AR78" s="912"/>
      <c r="AS78" s="912"/>
      <c r="AT78" s="912"/>
      <c r="AU78" s="912" t="s">
        <v>576</v>
      </c>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15">
      <c r="A79" s="261">
        <v>12</v>
      </c>
      <c r="B79" s="954" t="s">
        <v>590</v>
      </c>
      <c r="C79" s="955"/>
      <c r="D79" s="955"/>
      <c r="E79" s="955"/>
      <c r="F79" s="955"/>
      <c r="G79" s="955"/>
      <c r="H79" s="955"/>
      <c r="I79" s="955"/>
      <c r="J79" s="955"/>
      <c r="K79" s="955"/>
      <c r="L79" s="955"/>
      <c r="M79" s="955"/>
      <c r="N79" s="955"/>
      <c r="O79" s="955"/>
      <c r="P79" s="956"/>
      <c r="Q79" s="957">
        <v>33</v>
      </c>
      <c r="R79" s="912"/>
      <c r="S79" s="912"/>
      <c r="T79" s="912"/>
      <c r="U79" s="912"/>
      <c r="V79" s="912">
        <v>29</v>
      </c>
      <c r="W79" s="912"/>
      <c r="X79" s="912"/>
      <c r="Y79" s="912"/>
      <c r="Z79" s="912"/>
      <c r="AA79" s="912">
        <v>4</v>
      </c>
      <c r="AB79" s="912"/>
      <c r="AC79" s="912"/>
      <c r="AD79" s="912"/>
      <c r="AE79" s="912"/>
      <c r="AF79" s="912">
        <v>4</v>
      </c>
      <c r="AG79" s="912"/>
      <c r="AH79" s="912"/>
      <c r="AI79" s="912"/>
      <c r="AJ79" s="912"/>
      <c r="AK79" s="912" t="s">
        <v>576</v>
      </c>
      <c r="AL79" s="912"/>
      <c r="AM79" s="912"/>
      <c r="AN79" s="912"/>
      <c r="AO79" s="912"/>
      <c r="AP79" s="912" t="s">
        <v>576</v>
      </c>
      <c r="AQ79" s="912"/>
      <c r="AR79" s="912"/>
      <c r="AS79" s="912"/>
      <c r="AT79" s="912"/>
      <c r="AU79" s="912" t="s">
        <v>576</v>
      </c>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15">
      <c r="A80" s="261">
        <v>13</v>
      </c>
      <c r="B80" s="954" t="s">
        <v>591</v>
      </c>
      <c r="C80" s="955"/>
      <c r="D80" s="955"/>
      <c r="E80" s="955"/>
      <c r="F80" s="955"/>
      <c r="G80" s="955"/>
      <c r="H80" s="955"/>
      <c r="I80" s="955"/>
      <c r="J80" s="955"/>
      <c r="K80" s="955"/>
      <c r="L80" s="955"/>
      <c r="M80" s="955"/>
      <c r="N80" s="955"/>
      <c r="O80" s="955"/>
      <c r="P80" s="956"/>
      <c r="Q80" s="957">
        <v>302</v>
      </c>
      <c r="R80" s="912"/>
      <c r="S80" s="912"/>
      <c r="T80" s="912"/>
      <c r="U80" s="912"/>
      <c r="V80" s="912">
        <v>292</v>
      </c>
      <c r="W80" s="912"/>
      <c r="X80" s="912"/>
      <c r="Y80" s="912"/>
      <c r="Z80" s="912"/>
      <c r="AA80" s="912">
        <v>10</v>
      </c>
      <c r="AB80" s="912"/>
      <c r="AC80" s="912"/>
      <c r="AD80" s="912"/>
      <c r="AE80" s="912"/>
      <c r="AF80" s="912">
        <v>10</v>
      </c>
      <c r="AG80" s="912"/>
      <c r="AH80" s="912"/>
      <c r="AI80" s="912"/>
      <c r="AJ80" s="912"/>
      <c r="AK80" s="912" t="s">
        <v>576</v>
      </c>
      <c r="AL80" s="912"/>
      <c r="AM80" s="912"/>
      <c r="AN80" s="912"/>
      <c r="AO80" s="912"/>
      <c r="AP80" s="912" t="s">
        <v>576</v>
      </c>
      <c r="AQ80" s="912"/>
      <c r="AR80" s="912"/>
      <c r="AS80" s="912"/>
      <c r="AT80" s="912"/>
      <c r="AU80" s="912" t="s">
        <v>576</v>
      </c>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15">
      <c r="A81" s="261">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15">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15">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15">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15">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15">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
      <c r="A88" s="264" t="s">
        <v>385</v>
      </c>
      <c r="B88" s="871" t="s">
        <v>415</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7976</v>
      </c>
      <c r="AG88" s="923"/>
      <c r="AH88" s="923"/>
      <c r="AI88" s="923"/>
      <c r="AJ88" s="923"/>
      <c r="AK88" s="920"/>
      <c r="AL88" s="920"/>
      <c r="AM88" s="920"/>
      <c r="AN88" s="920"/>
      <c r="AO88" s="920"/>
      <c r="AP88" s="923">
        <v>7623</v>
      </c>
      <c r="AQ88" s="923"/>
      <c r="AR88" s="923"/>
      <c r="AS88" s="923"/>
      <c r="AT88" s="923"/>
      <c r="AU88" s="923">
        <v>2</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1" t="s">
        <v>416</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v>256</v>
      </c>
      <c r="CS102" s="931"/>
      <c r="CT102" s="931"/>
      <c r="CU102" s="931"/>
      <c r="CV102" s="974"/>
      <c r="CW102" s="973">
        <v>1</v>
      </c>
      <c r="CX102" s="931"/>
      <c r="CY102" s="931"/>
      <c r="CZ102" s="931"/>
      <c r="DA102" s="974"/>
      <c r="DB102" s="973" t="s">
        <v>576</v>
      </c>
      <c r="DC102" s="931"/>
      <c r="DD102" s="931"/>
      <c r="DE102" s="931"/>
      <c r="DF102" s="974"/>
      <c r="DG102" s="973">
        <v>26</v>
      </c>
      <c r="DH102" s="931"/>
      <c r="DI102" s="931"/>
      <c r="DJ102" s="931"/>
      <c r="DK102" s="974"/>
      <c r="DL102" s="973" t="s">
        <v>576</v>
      </c>
      <c r="DM102" s="931"/>
      <c r="DN102" s="931"/>
      <c r="DO102" s="931"/>
      <c r="DP102" s="974"/>
      <c r="DQ102" s="973" t="s">
        <v>576</v>
      </c>
      <c r="DR102" s="931"/>
      <c r="DS102" s="931"/>
      <c r="DT102" s="931"/>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417</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418</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421</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422</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423</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424</v>
      </c>
      <c r="AB109" s="976"/>
      <c r="AC109" s="976"/>
      <c r="AD109" s="976"/>
      <c r="AE109" s="977"/>
      <c r="AF109" s="975" t="s">
        <v>303</v>
      </c>
      <c r="AG109" s="976"/>
      <c r="AH109" s="976"/>
      <c r="AI109" s="976"/>
      <c r="AJ109" s="977"/>
      <c r="AK109" s="975" t="s">
        <v>302</v>
      </c>
      <c r="AL109" s="976"/>
      <c r="AM109" s="976"/>
      <c r="AN109" s="976"/>
      <c r="AO109" s="977"/>
      <c r="AP109" s="975" t="s">
        <v>425</v>
      </c>
      <c r="AQ109" s="976"/>
      <c r="AR109" s="976"/>
      <c r="AS109" s="976"/>
      <c r="AT109" s="978"/>
      <c r="AU109" s="995" t="s">
        <v>423</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424</v>
      </c>
      <c r="BR109" s="976"/>
      <c r="BS109" s="976"/>
      <c r="BT109" s="976"/>
      <c r="BU109" s="977"/>
      <c r="BV109" s="975" t="s">
        <v>303</v>
      </c>
      <c r="BW109" s="976"/>
      <c r="BX109" s="976"/>
      <c r="BY109" s="976"/>
      <c r="BZ109" s="977"/>
      <c r="CA109" s="975" t="s">
        <v>302</v>
      </c>
      <c r="CB109" s="976"/>
      <c r="CC109" s="976"/>
      <c r="CD109" s="976"/>
      <c r="CE109" s="977"/>
      <c r="CF109" s="996" t="s">
        <v>425</v>
      </c>
      <c r="CG109" s="996"/>
      <c r="CH109" s="996"/>
      <c r="CI109" s="996"/>
      <c r="CJ109" s="996"/>
      <c r="CK109" s="975" t="s">
        <v>426</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424</v>
      </c>
      <c r="DH109" s="976"/>
      <c r="DI109" s="976"/>
      <c r="DJ109" s="976"/>
      <c r="DK109" s="977"/>
      <c r="DL109" s="975" t="s">
        <v>303</v>
      </c>
      <c r="DM109" s="976"/>
      <c r="DN109" s="976"/>
      <c r="DO109" s="976"/>
      <c r="DP109" s="977"/>
      <c r="DQ109" s="975" t="s">
        <v>302</v>
      </c>
      <c r="DR109" s="976"/>
      <c r="DS109" s="976"/>
      <c r="DT109" s="976"/>
      <c r="DU109" s="977"/>
      <c r="DV109" s="975" t="s">
        <v>425</v>
      </c>
      <c r="DW109" s="976"/>
      <c r="DX109" s="976"/>
      <c r="DY109" s="976"/>
      <c r="DZ109" s="978"/>
    </row>
    <row r="110" spans="1:131" s="246" customFormat="1" ht="26.25" customHeight="1" x14ac:dyDescent="0.15">
      <c r="A110" s="979" t="s">
        <v>427</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1553974</v>
      </c>
      <c r="AB110" s="983"/>
      <c r="AC110" s="983"/>
      <c r="AD110" s="983"/>
      <c r="AE110" s="984"/>
      <c r="AF110" s="985">
        <v>1628693</v>
      </c>
      <c r="AG110" s="983"/>
      <c r="AH110" s="983"/>
      <c r="AI110" s="983"/>
      <c r="AJ110" s="984"/>
      <c r="AK110" s="985">
        <v>1658234</v>
      </c>
      <c r="AL110" s="983"/>
      <c r="AM110" s="983"/>
      <c r="AN110" s="983"/>
      <c r="AO110" s="984"/>
      <c r="AP110" s="986">
        <v>28.2</v>
      </c>
      <c r="AQ110" s="987"/>
      <c r="AR110" s="987"/>
      <c r="AS110" s="987"/>
      <c r="AT110" s="988"/>
      <c r="AU110" s="989" t="s">
        <v>72</v>
      </c>
      <c r="AV110" s="990"/>
      <c r="AW110" s="990"/>
      <c r="AX110" s="990"/>
      <c r="AY110" s="990"/>
      <c r="AZ110" s="1031" t="s">
        <v>428</v>
      </c>
      <c r="BA110" s="980"/>
      <c r="BB110" s="980"/>
      <c r="BC110" s="980"/>
      <c r="BD110" s="980"/>
      <c r="BE110" s="980"/>
      <c r="BF110" s="980"/>
      <c r="BG110" s="980"/>
      <c r="BH110" s="980"/>
      <c r="BI110" s="980"/>
      <c r="BJ110" s="980"/>
      <c r="BK110" s="980"/>
      <c r="BL110" s="980"/>
      <c r="BM110" s="980"/>
      <c r="BN110" s="980"/>
      <c r="BO110" s="980"/>
      <c r="BP110" s="981"/>
      <c r="BQ110" s="1017">
        <v>17136103</v>
      </c>
      <c r="BR110" s="1018"/>
      <c r="BS110" s="1018"/>
      <c r="BT110" s="1018"/>
      <c r="BU110" s="1018"/>
      <c r="BV110" s="1018">
        <v>17381972</v>
      </c>
      <c r="BW110" s="1018"/>
      <c r="BX110" s="1018"/>
      <c r="BY110" s="1018"/>
      <c r="BZ110" s="1018"/>
      <c r="CA110" s="1018">
        <v>16875471</v>
      </c>
      <c r="CB110" s="1018"/>
      <c r="CC110" s="1018"/>
      <c r="CD110" s="1018"/>
      <c r="CE110" s="1018"/>
      <c r="CF110" s="1032">
        <v>287.10000000000002</v>
      </c>
      <c r="CG110" s="1033"/>
      <c r="CH110" s="1033"/>
      <c r="CI110" s="1033"/>
      <c r="CJ110" s="1033"/>
      <c r="CK110" s="1034" t="s">
        <v>429</v>
      </c>
      <c r="CL110" s="1035"/>
      <c r="CM110" s="1014" t="s">
        <v>430</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v>1896001</v>
      </c>
      <c r="DH110" s="1018"/>
      <c r="DI110" s="1018"/>
      <c r="DJ110" s="1018"/>
      <c r="DK110" s="1018"/>
      <c r="DL110" s="1018">
        <v>1732413</v>
      </c>
      <c r="DM110" s="1018"/>
      <c r="DN110" s="1018"/>
      <c r="DO110" s="1018"/>
      <c r="DP110" s="1018"/>
      <c r="DQ110" s="1018">
        <v>4494534</v>
      </c>
      <c r="DR110" s="1018"/>
      <c r="DS110" s="1018"/>
      <c r="DT110" s="1018"/>
      <c r="DU110" s="1018"/>
      <c r="DV110" s="1019">
        <v>76.5</v>
      </c>
      <c r="DW110" s="1019"/>
      <c r="DX110" s="1019"/>
      <c r="DY110" s="1019"/>
      <c r="DZ110" s="1020"/>
    </row>
    <row r="111" spans="1:131" s="246" customFormat="1" ht="26.25" customHeight="1" x14ac:dyDescent="0.15">
      <c r="A111" s="1021" t="s">
        <v>431</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432</v>
      </c>
      <c r="AB111" s="1025"/>
      <c r="AC111" s="1025"/>
      <c r="AD111" s="1025"/>
      <c r="AE111" s="1026"/>
      <c r="AF111" s="1027" t="s">
        <v>432</v>
      </c>
      <c r="AG111" s="1025"/>
      <c r="AH111" s="1025"/>
      <c r="AI111" s="1025"/>
      <c r="AJ111" s="1026"/>
      <c r="AK111" s="1027" t="s">
        <v>432</v>
      </c>
      <c r="AL111" s="1025"/>
      <c r="AM111" s="1025"/>
      <c r="AN111" s="1025"/>
      <c r="AO111" s="1026"/>
      <c r="AP111" s="1028" t="s">
        <v>432</v>
      </c>
      <c r="AQ111" s="1029"/>
      <c r="AR111" s="1029"/>
      <c r="AS111" s="1029"/>
      <c r="AT111" s="1030"/>
      <c r="AU111" s="991"/>
      <c r="AV111" s="992"/>
      <c r="AW111" s="992"/>
      <c r="AX111" s="992"/>
      <c r="AY111" s="992"/>
      <c r="AZ111" s="1040" t="s">
        <v>433</v>
      </c>
      <c r="BA111" s="1041"/>
      <c r="BB111" s="1041"/>
      <c r="BC111" s="1041"/>
      <c r="BD111" s="1041"/>
      <c r="BE111" s="1041"/>
      <c r="BF111" s="1041"/>
      <c r="BG111" s="1041"/>
      <c r="BH111" s="1041"/>
      <c r="BI111" s="1041"/>
      <c r="BJ111" s="1041"/>
      <c r="BK111" s="1041"/>
      <c r="BL111" s="1041"/>
      <c r="BM111" s="1041"/>
      <c r="BN111" s="1041"/>
      <c r="BO111" s="1041"/>
      <c r="BP111" s="1042"/>
      <c r="BQ111" s="1010">
        <v>2151086</v>
      </c>
      <c r="BR111" s="1011"/>
      <c r="BS111" s="1011"/>
      <c r="BT111" s="1011"/>
      <c r="BU111" s="1011"/>
      <c r="BV111" s="1011">
        <v>1905222</v>
      </c>
      <c r="BW111" s="1011"/>
      <c r="BX111" s="1011"/>
      <c r="BY111" s="1011"/>
      <c r="BZ111" s="1011"/>
      <c r="CA111" s="1011">
        <v>4624950</v>
      </c>
      <c r="CB111" s="1011"/>
      <c r="CC111" s="1011"/>
      <c r="CD111" s="1011"/>
      <c r="CE111" s="1011"/>
      <c r="CF111" s="1005">
        <v>78.7</v>
      </c>
      <c r="CG111" s="1006"/>
      <c r="CH111" s="1006"/>
      <c r="CI111" s="1006"/>
      <c r="CJ111" s="1006"/>
      <c r="CK111" s="1036"/>
      <c r="CL111" s="1037"/>
      <c r="CM111" s="1007" t="s">
        <v>434</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432</v>
      </c>
      <c r="DH111" s="1011"/>
      <c r="DI111" s="1011"/>
      <c r="DJ111" s="1011"/>
      <c r="DK111" s="1011"/>
      <c r="DL111" s="1011" t="s">
        <v>435</v>
      </c>
      <c r="DM111" s="1011"/>
      <c r="DN111" s="1011"/>
      <c r="DO111" s="1011"/>
      <c r="DP111" s="1011"/>
      <c r="DQ111" s="1011" t="s">
        <v>432</v>
      </c>
      <c r="DR111" s="1011"/>
      <c r="DS111" s="1011"/>
      <c r="DT111" s="1011"/>
      <c r="DU111" s="1011"/>
      <c r="DV111" s="1012" t="s">
        <v>432</v>
      </c>
      <c r="DW111" s="1012"/>
      <c r="DX111" s="1012"/>
      <c r="DY111" s="1012"/>
      <c r="DZ111" s="1013"/>
    </row>
    <row r="112" spans="1:131" s="246" customFormat="1" ht="26.25" customHeight="1" x14ac:dyDescent="0.15">
      <c r="A112" s="1043" t="s">
        <v>436</v>
      </c>
      <c r="B112" s="1044"/>
      <c r="C112" s="1041" t="s">
        <v>437</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432</v>
      </c>
      <c r="AB112" s="1050"/>
      <c r="AC112" s="1050"/>
      <c r="AD112" s="1050"/>
      <c r="AE112" s="1051"/>
      <c r="AF112" s="1052" t="s">
        <v>432</v>
      </c>
      <c r="AG112" s="1050"/>
      <c r="AH112" s="1050"/>
      <c r="AI112" s="1050"/>
      <c r="AJ112" s="1051"/>
      <c r="AK112" s="1052" t="s">
        <v>435</v>
      </c>
      <c r="AL112" s="1050"/>
      <c r="AM112" s="1050"/>
      <c r="AN112" s="1050"/>
      <c r="AO112" s="1051"/>
      <c r="AP112" s="1053" t="s">
        <v>435</v>
      </c>
      <c r="AQ112" s="1054"/>
      <c r="AR112" s="1054"/>
      <c r="AS112" s="1054"/>
      <c r="AT112" s="1055"/>
      <c r="AU112" s="991"/>
      <c r="AV112" s="992"/>
      <c r="AW112" s="992"/>
      <c r="AX112" s="992"/>
      <c r="AY112" s="992"/>
      <c r="AZ112" s="1040" t="s">
        <v>438</v>
      </c>
      <c r="BA112" s="1041"/>
      <c r="BB112" s="1041"/>
      <c r="BC112" s="1041"/>
      <c r="BD112" s="1041"/>
      <c r="BE112" s="1041"/>
      <c r="BF112" s="1041"/>
      <c r="BG112" s="1041"/>
      <c r="BH112" s="1041"/>
      <c r="BI112" s="1041"/>
      <c r="BJ112" s="1041"/>
      <c r="BK112" s="1041"/>
      <c r="BL112" s="1041"/>
      <c r="BM112" s="1041"/>
      <c r="BN112" s="1041"/>
      <c r="BO112" s="1041"/>
      <c r="BP112" s="1042"/>
      <c r="BQ112" s="1010">
        <v>4853278</v>
      </c>
      <c r="BR112" s="1011"/>
      <c r="BS112" s="1011"/>
      <c r="BT112" s="1011"/>
      <c r="BU112" s="1011"/>
      <c r="BV112" s="1011">
        <v>4812587</v>
      </c>
      <c r="BW112" s="1011"/>
      <c r="BX112" s="1011"/>
      <c r="BY112" s="1011"/>
      <c r="BZ112" s="1011"/>
      <c r="CA112" s="1011">
        <v>4794383</v>
      </c>
      <c r="CB112" s="1011"/>
      <c r="CC112" s="1011"/>
      <c r="CD112" s="1011"/>
      <c r="CE112" s="1011"/>
      <c r="CF112" s="1005">
        <v>81.599999999999994</v>
      </c>
      <c r="CG112" s="1006"/>
      <c r="CH112" s="1006"/>
      <c r="CI112" s="1006"/>
      <c r="CJ112" s="1006"/>
      <c r="CK112" s="1036"/>
      <c r="CL112" s="1037"/>
      <c r="CM112" s="1007" t="s">
        <v>439</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v>99504</v>
      </c>
      <c r="DH112" s="1011"/>
      <c r="DI112" s="1011"/>
      <c r="DJ112" s="1011"/>
      <c r="DK112" s="1011"/>
      <c r="DL112" s="1011">
        <v>73261</v>
      </c>
      <c r="DM112" s="1011"/>
      <c r="DN112" s="1011"/>
      <c r="DO112" s="1011"/>
      <c r="DP112" s="1011"/>
      <c r="DQ112" s="1011">
        <v>50858</v>
      </c>
      <c r="DR112" s="1011"/>
      <c r="DS112" s="1011"/>
      <c r="DT112" s="1011"/>
      <c r="DU112" s="1011"/>
      <c r="DV112" s="1012">
        <v>0.9</v>
      </c>
      <c r="DW112" s="1012"/>
      <c r="DX112" s="1012"/>
      <c r="DY112" s="1012"/>
      <c r="DZ112" s="1013"/>
    </row>
    <row r="113" spans="1:130" s="246" customFormat="1" ht="26.25" customHeight="1" x14ac:dyDescent="0.15">
      <c r="A113" s="1045"/>
      <c r="B113" s="1046"/>
      <c r="C113" s="1041" t="s">
        <v>440</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212215</v>
      </c>
      <c r="AB113" s="1025"/>
      <c r="AC113" s="1025"/>
      <c r="AD113" s="1025"/>
      <c r="AE113" s="1026"/>
      <c r="AF113" s="1027">
        <v>254399</v>
      </c>
      <c r="AG113" s="1025"/>
      <c r="AH113" s="1025"/>
      <c r="AI113" s="1025"/>
      <c r="AJ113" s="1026"/>
      <c r="AK113" s="1027">
        <v>279982</v>
      </c>
      <c r="AL113" s="1025"/>
      <c r="AM113" s="1025"/>
      <c r="AN113" s="1025"/>
      <c r="AO113" s="1026"/>
      <c r="AP113" s="1028">
        <v>4.8</v>
      </c>
      <c r="AQ113" s="1029"/>
      <c r="AR113" s="1029"/>
      <c r="AS113" s="1029"/>
      <c r="AT113" s="1030"/>
      <c r="AU113" s="991"/>
      <c r="AV113" s="992"/>
      <c r="AW113" s="992"/>
      <c r="AX113" s="992"/>
      <c r="AY113" s="992"/>
      <c r="AZ113" s="1040" t="s">
        <v>441</v>
      </c>
      <c r="BA113" s="1041"/>
      <c r="BB113" s="1041"/>
      <c r="BC113" s="1041"/>
      <c r="BD113" s="1041"/>
      <c r="BE113" s="1041"/>
      <c r="BF113" s="1041"/>
      <c r="BG113" s="1041"/>
      <c r="BH113" s="1041"/>
      <c r="BI113" s="1041"/>
      <c r="BJ113" s="1041"/>
      <c r="BK113" s="1041"/>
      <c r="BL113" s="1041"/>
      <c r="BM113" s="1041"/>
      <c r="BN113" s="1041"/>
      <c r="BO113" s="1041"/>
      <c r="BP113" s="1042"/>
      <c r="BQ113" s="1010">
        <v>479628</v>
      </c>
      <c r="BR113" s="1011"/>
      <c r="BS113" s="1011"/>
      <c r="BT113" s="1011"/>
      <c r="BU113" s="1011"/>
      <c r="BV113" s="1011">
        <v>255150</v>
      </c>
      <c r="BW113" s="1011"/>
      <c r="BX113" s="1011"/>
      <c r="BY113" s="1011"/>
      <c r="BZ113" s="1011"/>
      <c r="CA113" s="1011">
        <v>101234</v>
      </c>
      <c r="CB113" s="1011"/>
      <c r="CC113" s="1011"/>
      <c r="CD113" s="1011"/>
      <c r="CE113" s="1011"/>
      <c r="CF113" s="1005">
        <v>1.7</v>
      </c>
      <c r="CG113" s="1006"/>
      <c r="CH113" s="1006"/>
      <c r="CI113" s="1006"/>
      <c r="CJ113" s="1006"/>
      <c r="CK113" s="1036"/>
      <c r="CL113" s="1037"/>
      <c r="CM113" s="1007" t="s">
        <v>442</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435</v>
      </c>
      <c r="DH113" s="1050"/>
      <c r="DI113" s="1050"/>
      <c r="DJ113" s="1050"/>
      <c r="DK113" s="1051"/>
      <c r="DL113" s="1052" t="s">
        <v>443</v>
      </c>
      <c r="DM113" s="1050"/>
      <c r="DN113" s="1050"/>
      <c r="DO113" s="1050"/>
      <c r="DP113" s="1051"/>
      <c r="DQ113" s="1052" t="s">
        <v>432</v>
      </c>
      <c r="DR113" s="1050"/>
      <c r="DS113" s="1050"/>
      <c r="DT113" s="1050"/>
      <c r="DU113" s="1051"/>
      <c r="DV113" s="1053" t="s">
        <v>432</v>
      </c>
      <c r="DW113" s="1054"/>
      <c r="DX113" s="1054"/>
      <c r="DY113" s="1054"/>
      <c r="DZ113" s="1055"/>
    </row>
    <row r="114" spans="1:130" s="246" customFormat="1" ht="26.25" customHeight="1" x14ac:dyDescent="0.15">
      <c r="A114" s="1045"/>
      <c r="B114" s="1046"/>
      <c r="C114" s="1041" t="s">
        <v>444</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260844</v>
      </c>
      <c r="AB114" s="1050"/>
      <c r="AC114" s="1050"/>
      <c r="AD114" s="1050"/>
      <c r="AE114" s="1051"/>
      <c r="AF114" s="1052">
        <v>240871</v>
      </c>
      <c r="AG114" s="1050"/>
      <c r="AH114" s="1050"/>
      <c r="AI114" s="1050"/>
      <c r="AJ114" s="1051"/>
      <c r="AK114" s="1052">
        <v>163329</v>
      </c>
      <c r="AL114" s="1050"/>
      <c r="AM114" s="1050"/>
      <c r="AN114" s="1050"/>
      <c r="AO114" s="1051"/>
      <c r="AP114" s="1053">
        <v>2.8</v>
      </c>
      <c r="AQ114" s="1054"/>
      <c r="AR114" s="1054"/>
      <c r="AS114" s="1054"/>
      <c r="AT114" s="1055"/>
      <c r="AU114" s="991"/>
      <c r="AV114" s="992"/>
      <c r="AW114" s="992"/>
      <c r="AX114" s="992"/>
      <c r="AY114" s="992"/>
      <c r="AZ114" s="1040" t="s">
        <v>445</v>
      </c>
      <c r="BA114" s="1041"/>
      <c r="BB114" s="1041"/>
      <c r="BC114" s="1041"/>
      <c r="BD114" s="1041"/>
      <c r="BE114" s="1041"/>
      <c r="BF114" s="1041"/>
      <c r="BG114" s="1041"/>
      <c r="BH114" s="1041"/>
      <c r="BI114" s="1041"/>
      <c r="BJ114" s="1041"/>
      <c r="BK114" s="1041"/>
      <c r="BL114" s="1041"/>
      <c r="BM114" s="1041"/>
      <c r="BN114" s="1041"/>
      <c r="BO114" s="1041"/>
      <c r="BP114" s="1042"/>
      <c r="BQ114" s="1010">
        <v>1586859</v>
      </c>
      <c r="BR114" s="1011"/>
      <c r="BS114" s="1011"/>
      <c r="BT114" s="1011"/>
      <c r="BU114" s="1011"/>
      <c r="BV114" s="1011">
        <v>1582342</v>
      </c>
      <c r="BW114" s="1011"/>
      <c r="BX114" s="1011"/>
      <c r="BY114" s="1011"/>
      <c r="BZ114" s="1011"/>
      <c r="CA114" s="1011">
        <v>1422196</v>
      </c>
      <c r="CB114" s="1011"/>
      <c r="CC114" s="1011"/>
      <c r="CD114" s="1011"/>
      <c r="CE114" s="1011"/>
      <c r="CF114" s="1005">
        <v>24.2</v>
      </c>
      <c r="CG114" s="1006"/>
      <c r="CH114" s="1006"/>
      <c r="CI114" s="1006"/>
      <c r="CJ114" s="1006"/>
      <c r="CK114" s="1036"/>
      <c r="CL114" s="1037"/>
      <c r="CM114" s="1007" t="s">
        <v>446</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443</v>
      </c>
      <c r="DH114" s="1050"/>
      <c r="DI114" s="1050"/>
      <c r="DJ114" s="1050"/>
      <c r="DK114" s="1051"/>
      <c r="DL114" s="1052" t="s">
        <v>432</v>
      </c>
      <c r="DM114" s="1050"/>
      <c r="DN114" s="1050"/>
      <c r="DO114" s="1050"/>
      <c r="DP114" s="1051"/>
      <c r="DQ114" s="1052" t="s">
        <v>435</v>
      </c>
      <c r="DR114" s="1050"/>
      <c r="DS114" s="1050"/>
      <c r="DT114" s="1050"/>
      <c r="DU114" s="1051"/>
      <c r="DV114" s="1053" t="s">
        <v>443</v>
      </c>
      <c r="DW114" s="1054"/>
      <c r="DX114" s="1054"/>
      <c r="DY114" s="1054"/>
      <c r="DZ114" s="1055"/>
    </row>
    <row r="115" spans="1:130" s="246" customFormat="1" ht="26.25" customHeight="1" x14ac:dyDescent="0.15">
      <c r="A115" s="1045"/>
      <c r="B115" s="1046"/>
      <c r="C115" s="1041" t="s">
        <v>447</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90395</v>
      </c>
      <c r="AB115" s="1025"/>
      <c r="AC115" s="1025"/>
      <c r="AD115" s="1025"/>
      <c r="AE115" s="1026"/>
      <c r="AF115" s="1027">
        <v>85965</v>
      </c>
      <c r="AG115" s="1025"/>
      <c r="AH115" s="1025"/>
      <c r="AI115" s="1025"/>
      <c r="AJ115" s="1026"/>
      <c r="AK115" s="1027">
        <v>98600</v>
      </c>
      <c r="AL115" s="1025"/>
      <c r="AM115" s="1025"/>
      <c r="AN115" s="1025"/>
      <c r="AO115" s="1026"/>
      <c r="AP115" s="1028">
        <v>1.7</v>
      </c>
      <c r="AQ115" s="1029"/>
      <c r="AR115" s="1029"/>
      <c r="AS115" s="1029"/>
      <c r="AT115" s="1030"/>
      <c r="AU115" s="991"/>
      <c r="AV115" s="992"/>
      <c r="AW115" s="992"/>
      <c r="AX115" s="992"/>
      <c r="AY115" s="992"/>
      <c r="AZ115" s="1040" t="s">
        <v>448</v>
      </c>
      <c r="BA115" s="1041"/>
      <c r="BB115" s="1041"/>
      <c r="BC115" s="1041"/>
      <c r="BD115" s="1041"/>
      <c r="BE115" s="1041"/>
      <c r="BF115" s="1041"/>
      <c r="BG115" s="1041"/>
      <c r="BH115" s="1041"/>
      <c r="BI115" s="1041"/>
      <c r="BJ115" s="1041"/>
      <c r="BK115" s="1041"/>
      <c r="BL115" s="1041"/>
      <c r="BM115" s="1041"/>
      <c r="BN115" s="1041"/>
      <c r="BO115" s="1041"/>
      <c r="BP115" s="1042"/>
      <c r="BQ115" s="1010">
        <v>7031</v>
      </c>
      <c r="BR115" s="1011"/>
      <c r="BS115" s="1011"/>
      <c r="BT115" s="1011"/>
      <c r="BU115" s="1011"/>
      <c r="BV115" s="1011" t="s">
        <v>432</v>
      </c>
      <c r="BW115" s="1011"/>
      <c r="BX115" s="1011"/>
      <c r="BY115" s="1011"/>
      <c r="BZ115" s="1011"/>
      <c r="CA115" s="1011" t="s">
        <v>432</v>
      </c>
      <c r="CB115" s="1011"/>
      <c r="CC115" s="1011"/>
      <c r="CD115" s="1011"/>
      <c r="CE115" s="1011"/>
      <c r="CF115" s="1005" t="s">
        <v>432</v>
      </c>
      <c r="CG115" s="1006"/>
      <c r="CH115" s="1006"/>
      <c r="CI115" s="1006"/>
      <c r="CJ115" s="1006"/>
      <c r="CK115" s="1036"/>
      <c r="CL115" s="1037"/>
      <c r="CM115" s="1040" t="s">
        <v>449</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v>50500</v>
      </c>
      <c r="DH115" s="1050"/>
      <c r="DI115" s="1050"/>
      <c r="DJ115" s="1050"/>
      <c r="DK115" s="1051"/>
      <c r="DL115" s="1052">
        <v>21795</v>
      </c>
      <c r="DM115" s="1050"/>
      <c r="DN115" s="1050"/>
      <c r="DO115" s="1050"/>
      <c r="DP115" s="1051"/>
      <c r="DQ115" s="1052">
        <v>29048</v>
      </c>
      <c r="DR115" s="1050"/>
      <c r="DS115" s="1050"/>
      <c r="DT115" s="1050"/>
      <c r="DU115" s="1051"/>
      <c r="DV115" s="1053">
        <v>0.5</v>
      </c>
      <c r="DW115" s="1054"/>
      <c r="DX115" s="1054"/>
      <c r="DY115" s="1054"/>
      <c r="DZ115" s="1055"/>
    </row>
    <row r="116" spans="1:130" s="246" customFormat="1" ht="26.25" customHeight="1" x14ac:dyDescent="0.15">
      <c r="A116" s="1047"/>
      <c r="B116" s="1048"/>
      <c r="C116" s="1056" t="s">
        <v>450</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435</v>
      </c>
      <c r="AB116" s="1050"/>
      <c r="AC116" s="1050"/>
      <c r="AD116" s="1050"/>
      <c r="AE116" s="1051"/>
      <c r="AF116" s="1052" t="s">
        <v>443</v>
      </c>
      <c r="AG116" s="1050"/>
      <c r="AH116" s="1050"/>
      <c r="AI116" s="1050"/>
      <c r="AJ116" s="1051"/>
      <c r="AK116" s="1052" t="s">
        <v>435</v>
      </c>
      <c r="AL116" s="1050"/>
      <c r="AM116" s="1050"/>
      <c r="AN116" s="1050"/>
      <c r="AO116" s="1051"/>
      <c r="AP116" s="1053" t="s">
        <v>432</v>
      </c>
      <c r="AQ116" s="1054"/>
      <c r="AR116" s="1054"/>
      <c r="AS116" s="1054"/>
      <c r="AT116" s="1055"/>
      <c r="AU116" s="991"/>
      <c r="AV116" s="992"/>
      <c r="AW116" s="992"/>
      <c r="AX116" s="992"/>
      <c r="AY116" s="992"/>
      <c r="AZ116" s="1058" t="s">
        <v>451</v>
      </c>
      <c r="BA116" s="1059"/>
      <c r="BB116" s="1059"/>
      <c r="BC116" s="1059"/>
      <c r="BD116" s="1059"/>
      <c r="BE116" s="1059"/>
      <c r="BF116" s="1059"/>
      <c r="BG116" s="1059"/>
      <c r="BH116" s="1059"/>
      <c r="BI116" s="1059"/>
      <c r="BJ116" s="1059"/>
      <c r="BK116" s="1059"/>
      <c r="BL116" s="1059"/>
      <c r="BM116" s="1059"/>
      <c r="BN116" s="1059"/>
      <c r="BO116" s="1059"/>
      <c r="BP116" s="1060"/>
      <c r="BQ116" s="1010" t="s">
        <v>432</v>
      </c>
      <c r="BR116" s="1011"/>
      <c r="BS116" s="1011"/>
      <c r="BT116" s="1011"/>
      <c r="BU116" s="1011"/>
      <c r="BV116" s="1011" t="s">
        <v>432</v>
      </c>
      <c r="BW116" s="1011"/>
      <c r="BX116" s="1011"/>
      <c r="BY116" s="1011"/>
      <c r="BZ116" s="1011"/>
      <c r="CA116" s="1011" t="s">
        <v>432</v>
      </c>
      <c r="CB116" s="1011"/>
      <c r="CC116" s="1011"/>
      <c r="CD116" s="1011"/>
      <c r="CE116" s="1011"/>
      <c r="CF116" s="1005" t="s">
        <v>435</v>
      </c>
      <c r="CG116" s="1006"/>
      <c r="CH116" s="1006"/>
      <c r="CI116" s="1006"/>
      <c r="CJ116" s="1006"/>
      <c r="CK116" s="1036"/>
      <c r="CL116" s="1037"/>
      <c r="CM116" s="1007" t="s">
        <v>452</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v>71275</v>
      </c>
      <c r="DH116" s="1050"/>
      <c r="DI116" s="1050"/>
      <c r="DJ116" s="1050"/>
      <c r="DK116" s="1051"/>
      <c r="DL116" s="1052">
        <v>60850</v>
      </c>
      <c r="DM116" s="1050"/>
      <c r="DN116" s="1050"/>
      <c r="DO116" s="1050"/>
      <c r="DP116" s="1051"/>
      <c r="DQ116" s="1052">
        <v>50510</v>
      </c>
      <c r="DR116" s="1050"/>
      <c r="DS116" s="1050"/>
      <c r="DT116" s="1050"/>
      <c r="DU116" s="1051"/>
      <c r="DV116" s="1053">
        <v>0.9</v>
      </c>
      <c r="DW116" s="1054"/>
      <c r="DX116" s="1054"/>
      <c r="DY116" s="1054"/>
      <c r="DZ116" s="1055"/>
    </row>
    <row r="117" spans="1:130" s="246" customFormat="1" ht="26.25" customHeight="1" x14ac:dyDescent="0.15">
      <c r="A117" s="995" t="s">
        <v>186</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453</v>
      </c>
      <c r="Z117" s="977"/>
      <c r="AA117" s="1067">
        <v>2117428</v>
      </c>
      <c r="AB117" s="1068"/>
      <c r="AC117" s="1068"/>
      <c r="AD117" s="1068"/>
      <c r="AE117" s="1069"/>
      <c r="AF117" s="1070">
        <v>2209928</v>
      </c>
      <c r="AG117" s="1068"/>
      <c r="AH117" s="1068"/>
      <c r="AI117" s="1068"/>
      <c r="AJ117" s="1069"/>
      <c r="AK117" s="1070">
        <v>2200145</v>
      </c>
      <c r="AL117" s="1068"/>
      <c r="AM117" s="1068"/>
      <c r="AN117" s="1068"/>
      <c r="AO117" s="1069"/>
      <c r="AP117" s="1071"/>
      <c r="AQ117" s="1072"/>
      <c r="AR117" s="1072"/>
      <c r="AS117" s="1072"/>
      <c r="AT117" s="1073"/>
      <c r="AU117" s="991"/>
      <c r="AV117" s="992"/>
      <c r="AW117" s="992"/>
      <c r="AX117" s="992"/>
      <c r="AY117" s="992"/>
      <c r="AZ117" s="1058" t="s">
        <v>454</v>
      </c>
      <c r="BA117" s="1059"/>
      <c r="BB117" s="1059"/>
      <c r="BC117" s="1059"/>
      <c r="BD117" s="1059"/>
      <c r="BE117" s="1059"/>
      <c r="BF117" s="1059"/>
      <c r="BG117" s="1059"/>
      <c r="BH117" s="1059"/>
      <c r="BI117" s="1059"/>
      <c r="BJ117" s="1059"/>
      <c r="BK117" s="1059"/>
      <c r="BL117" s="1059"/>
      <c r="BM117" s="1059"/>
      <c r="BN117" s="1059"/>
      <c r="BO117" s="1059"/>
      <c r="BP117" s="1060"/>
      <c r="BQ117" s="1010" t="s">
        <v>455</v>
      </c>
      <c r="BR117" s="1011"/>
      <c r="BS117" s="1011"/>
      <c r="BT117" s="1011"/>
      <c r="BU117" s="1011"/>
      <c r="BV117" s="1011" t="s">
        <v>456</v>
      </c>
      <c r="BW117" s="1011"/>
      <c r="BX117" s="1011"/>
      <c r="BY117" s="1011"/>
      <c r="BZ117" s="1011"/>
      <c r="CA117" s="1011" t="s">
        <v>435</v>
      </c>
      <c r="CB117" s="1011"/>
      <c r="CC117" s="1011"/>
      <c r="CD117" s="1011"/>
      <c r="CE117" s="1011"/>
      <c r="CF117" s="1005" t="s">
        <v>435</v>
      </c>
      <c r="CG117" s="1006"/>
      <c r="CH117" s="1006"/>
      <c r="CI117" s="1006"/>
      <c r="CJ117" s="1006"/>
      <c r="CK117" s="1036"/>
      <c r="CL117" s="1037"/>
      <c r="CM117" s="1007" t="s">
        <v>457</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456</v>
      </c>
      <c r="DH117" s="1050"/>
      <c r="DI117" s="1050"/>
      <c r="DJ117" s="1050"/>
      <c r="DK117" s="1051"/>
      <c r="DL117" s="1052" t="s">
        <v>458</v>
      </c>
      <c r="DM117" s="1050"/>
      <c r="DN117" s="1050"/>
      <c r="DO117" s="1050"/>
      <c r="DP117" s="1051"/>
      <c r="DQ117" s="1052" t="s">
        <v>435</v>
      </c>
      <c r="DR117" s="1050"/>
      <c r="DS117" s="1050"/>
      <c r="DT117" s="1050"/>
      <c r="DU117" s="1051"/>
      <c r="DV117" s="1053" t="s">
        <v>456</v>
      </c>
      <c r="DW117" s="1054"/>
      <c r="DX117" s="1054"/>
      <c r="DY117" s="1054"/>
      <c r="DZ117" s="1055"/>
    </row>
    <row r="118" spans="1:130" s="246" customFormat="1" ht="26.25" customHeight="1" x14ac:dyDescent="0.15">
      <c r="A118" s="995" t="s">
        <v>426</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424</v>
      </c>
      <c r="AB118" s="976"/>
      <c r="AC118" s="976"/>
      <c r="AD118" s="976"/>
      <c r="AE118" s="977"/>
      <c r="AF118" s="975" t="s">
        <v>303</v>
      </c>
      <c r="AG118" s="976"/>
      <c r="AH118" s="976"/>
      <c r="AI118" s="976"/>
      <c r="AJ118" s="977"/>
      <c r="AK118" s="975" t="s">
        <v>302</v>
      </c>
      <c r="AL118" s="976"/>
      <c r="AM118" s="976"/>
      <c r="AN118" s="976"/>
      <c r="AO118" s="977"/>
      <c r="AP118" s="1062" t="s">
        <v>425</v>
      </c>
      <c r="AQ118" s="1063"/>
      <c r="AR118" s="1063"/>
      <c r="AS118" s="1063"/>
      <c r="AT118" s="1064"/>
      <c r="AU118" s="991"/>
      <c r="AV118" s="992"/>
      <c r="AW118" s="992"/>
      <c r="AX118" s="992"/>
      <c r="AY118" s="992"/>
      <c r="AZ118" s="1065" t="s">
        <v>459</v>
      </c>
      <c r="BA118" s="1056"/>
      <c r="BB118" s="1056"/>
      <c r="BC118" s="1056"/>
      <c r="BD118" s="1056"/>
      <c r="BE118" s="1056"/>
      <c r="BF118" s="1056"/>
      <c r="BG118" s="1056"/>
      <c r="BH118" s="1056"/>
      <c r="BI118" s="1056"/>
      <c r="BJ118" s="1056"/>
      <c r="BK118" s="1056"/>
      <c r="BL118" s="1056"/>
      <c r="BM118" s="1056"/>
      <c r="BN118" s="1056"/>
      <c r="BO118" s="1056"/>
      <c r="BP118" s="1057"/>
      <c r="BQ118" s="1088" t="s">
        <v>455</v>
      </c>
      <c r="BR118" s="1089"/>
      <c r="BS118" s="1089"/>
      <c r="BT118" s="1089"/>
      <c r="BU118" s="1089"/>
      <c r="BV118" s="1089" t="s">
        <v>435</v>
      </c>
      <c r="BW118" s="1089"/>
      <c r="BX118" s="1089"/>
      <c r="BY118" s="1089"/>
      <c r="BZ118" s="1089"/>
      <c r="CA118" s="1089" t="s">
        <v>455</v>
      </c>
      <c r="CB118" s="1089"/>
      <c r="CC118" s="1089"/>
      <c r="CD118" s="1089"/>
      <c r="CE118" s="1089"/>
      <c r="CF118" s="1005" t="s">
        <v>435</v>
      </c>
      <c r="CG118" s="1006"/>
      <c r="CH118" s="1006"/>
      <c r="CI118" s="1006"/>
      <c r="CJ118" s="1006"/>
      <c r="CK118" s="1036"/>
      <c r="CL118" s="1037"/>
      <c r="CM118" s="1007" t="s">
        <v>460</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455</v>
      </c>
      <c r="DH118" s="1050"/>
      <c r="DI118" s="1050"/>
      <c r="DJ118" s="1050"/>
      <c r="DK118" s="1051"/>
      <c r="DL118" s="1052" t="s">
        <v>455</v>
      </c>
      <c r="DM118" s="1050"/>
      <c r="DN118" s="1050"/>
      <c r="DO118" s="1050"/>
      <c r="DP118" s="1051"/>
      <c r="DQ118" s="1052" t="s">
        <v>456</v>
      </c>
      <c r="DR118" s="1050"/>
      <c r="DS118" s="1050"/>
      <c r="DT118" s="1050"/>
      <c r="DU118" s="1051"/>
      <c r="DV118" s="1053" t="s">
        <v>455</v>
      </c>
      <c r="DW118" s="1054"/>
      <c r="DX118" s="1054"/>
      <c r="DY118" s="1054"/>
      <c r="DZ118" s="1055"/>
    </row>
    <row r="119" spans="1:130" s="246" customFormat="1" ht="26.25" customHeight="1" x14ac:dyDescent="0.15">
      <c r="A119" s="1149" t="s">
        <v>429</v>
      </c>
      <c r="B119" s="1035"/>
      <c r="C119" s="1014" t="s">
        <v>430</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v>40183</v>
      </c>
      <c r="AB119" s="983"/>
      <c r="AC119" s="983"/>
      <c r="AD119" s="983"/>
      <c r="AE119" s="984"/>
      <c r="AF119" s="985">
        <v>40182</v>
      </c>
      <c r="AG119" s="983"/>
      <c r="AH119" s="983"/>
      <c r="AI119" s="983"/>
      <c r="AJ119" s="984"/>
      <c r="AK119" s="985">
        <v>56019</v>
      </c>
      <c r="AL119" s="983"/>
      <c r="AM119" s="983"/>
      <c r="AN119" s="983"/>
      <c r="AO119" s="984"/>
      <c r="AP119" s="986">
        <v>1</v>
      </c>
      <c r="AQ119" s="987"/>
      <c r="AR119" s="987"/>
      <c r="AS119" s="987"/>
      <c r="AT119" s="988"/>
      <c r="AU119" s="993"/>
      <c r="AV119" s="994"/>
      <c r="AW119" s="994"/>
      <c r="AX119" s="994"/>
      <c r="AY119" s="994"/>
      <c r="AZ119" s="277" t="s">
        <v>186</v>
      </c>
      <c r="BA119" s="277"/>
      <c r="BB119" s="277"/>
      <c r="BC119" s="277"/>
      <c r="BD119" s="277"/>
      <c r="BE119" s="277"/>
      <c r="BF119" s="277"/>
      <c r="BG119" s="277"/>
      <c r="BH119" s="277"/>
      <c r="BI119" s="277"/>
      <c r="BJ119" s="277"/>
      <c r="BK119" s="277"/>
      <c r="BL119" s="277"/>
      <c r="BM119" s="277"/>
      <c r="BN119" s="277"/>
      <c r="BO119" s="1066" t="s">
        <v>461</v>
      </c>
      <c r="BP119" s="1097"/>
      <c r="BQ119" s="1088">
        <v>26213985</v>
      </c>
      <c r="BR119" s="1089"/>
      <c r="BS119" s="1089"/>
      <c r="BT119" s="1089"/>
      <c r="BU119" s="1089"/>
      <c r="BV119" s="1089">
        <v>25937273</v>
      </c>
      <c r="BW119" s="1089"/>
      <c r="BX119" s="1089"/>
      <c r="BY119" s="1089"/>
      <c r="BZ119" s="1089"/>
      <c r="CA119" s="1089">
        <v>27818234</v>
      </c>
      <c r="CB119" s="1089"/>
      <c r="CC119" s="1089"/>
      <c r="CD119" s="1089"/>
      <c r="CE119" s="1089"/>
      <c r="CF119" s="1090"/>
      <c r="CG119" s="1091"/>
      <c r="CH119" s="1091"/>
      <c r="CI119" s="1091"/>
      <c r="CJ119" s="1092"/>
      <c r="CK119" s="1038"/>
      <c r="CL119" s="1039"/>
      <c r="CM119" s="1093" t="s">
        <v>462</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33806</v>
      </c>
      <c r="DH119" s="1075"/>
      <c r="DI119" s="1075"/>
      <c r="DJ119" s="1075"/>
      <c r="DK119" s="1076"/>
      <c r="DL119" s="1074">
        <v>16903</v>
      </c>
      <c r="DM119" s="1075"/>
      <c r="DN119" s="1075"/>
      <c r="DO119" s="1075"/>
      <c r="DP119" s="1076"/>
      <c r="DQ119" s="1074" t="s">
        <v>455</v>
      </c>
      <c r="DR119" s="1075"/>
      <c r="DS119" s="1075"/>
      <c r="DT119" s="1075"/>
      <c r="DU119" s="1076"/>
      <c r="DV119" s="1077" t="s">
        <v>435</v>
      </c>
      <c r="DW119" s="1078"/>
      <c r="DX119" s="1078"/>
      <c r="DY119" s="1078"/>
      <c r="DZ119" s="1079"/>
    </row>
    <row r="120" spans="1:130" s="246" customFormat="1" ht="26.25" customHeight="1" x14ac:dyDescent="0.15">
      <c r="A120" s="1150"/>
      <c r="B120" s="1037"/>
      <c r="C120" s="1007" t="s">
        <v>434</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455</v>
      </c>
      <c r="AB120" s="1050"/>
      <c r="AC120" s="1050"/>
      <c r="AD120" s="1050"/>
      <c r="AE120" s="1051"/>
      <c r="AF120" s="1052" t="s">
        <v>435</v>
      </c>
      <c r="AG120" s="1050"/>
      <c r="AH120" s="1050"/>
      <c r="AI120" s="1050"/>
      <c r="AJ120" s="1051"/>
      <c r="AK120" s="1052" t="s">
        <v>455</v>
      </c>
      <c r="AL120" s="1050"/>
      <c r="AM120" s="1050"/>
      <c r="AN120" s="1050"/>
      <c r="AO120" s="1051"/>
      <c r="AP120" s="1053" t="s">
        <v>455</v>
      </c>
      <c r="AQ120" s="1054"/>
      <c r="AR120" s="1054"/>
      <c r="AS120" s="1054"/>
      <c r="AT120" s="1055"/>
      <c r="AU120" s="1080" t="s">
        <v>463</v>
      </c>
      <c r="AV120" s="1081"/>
      <c r="AW120" s="1081"/>
      <c r="AX120" s="1081"/>
      <c r="AY120" s="1082"/>
      <c r="AZ120" s="1031" t="s">
        <v>464</v>
      </c>
      <c r="BA120" s="980"/>
      <c r="BB120" s="980"/>
      <c r="BC120" s="980"/>
      <c r="BD120" s="980"/>
      <c r="BE120" s="980"/>
      <c r="BF120" s="980"/>
      <c r="BG120" s="980"/>
      <c r="BH120" s="980"/>
      <c r="BI120" s="980"/>
      <c r="BJ120" s="980"/>
      <c r="BK120" s="980"/>
      <c r="BL120" s="980"/>
      <c r="BM120" s="980"/>
      <c r="BN120" s="980"/>
      <c r="BO120" s="980"/>
      <c r="BP120" s="981"/>
      <c r="BQ120" s="1017">
        <v>6613566</v>
      </c>
      <c r="BR120" s="1018"/>
      <c r="BS120" s="1018"/>
      <c r="BT120" s="1018"/>
      <c r="BU120" s="1018"/>
      <c r="BV120" s="1018">
        <v>9263200</v>
      </c>
      <c r="BW120" s="1018"/>
      <c r="BX120" s="1018"/>
      <c r="BY120" s="1018"/>
      <c r="BZ120" s="1018"/>
      <c r="CA120" s="1018">
        <v>12221239</v>
      </c>
      <c r="CB120" s="1018"/>
      <c r="CC120" s="1018"/>
      <c r="CD120" s="1018"/>
      <c r="CE120" s="1018"/>
      <c r="CF120" s="1032">
        <v>207.9</v>
      </c>
      <c r="CG120" s="1033"/>
      <c r="CH120" s="1033"/>
      <c r="CI120" s="1033"/>
      <c r="CJ120" s="1033"/>
      <c r="CK120" s="1098" t="s">
        <v>465</v>
      </c>
      <c r="CL120" s="1099"/>
      <c r="CM120" s="1099"/>
      <c r="CN120" s="1099"/>
      <c r="CO120" s="1100"/>
      <c r="CP120" s="1106" t="s">
        <v>466</v>
      </c>
      <c r="CQ120" s="1107"/>
      <c r="CR120" s="1107"/>
      <c r="CS120" s="1107"/>
      <c r="CT120" s="1107"/>
      <c r="CU120" s="1107"/>
      <c r="CV120" s="1107"/>
      <c r="CW120" s="1107"/>
      <c r="CX120" s="1107"/>
      <c r="CY120" s="1107"/>
      <c r="CZ120" s="1107"/>
      <c r="DA120" s="1107"/>
      <c r="DB120" s="1107"/>
      <c r="DC120" s="1107"/>
      <c r="DD120" s="1107"/>
      <c r="DE120" s="1107"/>
      <c r="DF120" s="1108"/>
      <c r="DG120" s="1017">
        <v>4853278</v>
      </c>
      <c r="DH120" s="1018"/>
      <c r="DI120" s="1018"/>
      <c r="DJ120" s="1018"/>
      <c r="DK120" s="1018"/>
      <c r="DL120" s="1018">
        <v>4812587</v>
      </c>
      <c r="DM120" s="1018"/>
      <c r="DN120" s="1018"/>
      <c r="DO120" s="1018"/>
      <c r="DP120" s="1018"/>
      <c r="DQ120" s="1018">
        <v>4794382</v>
      </c>
      <c r="DR120" s="1018"/>
      <c r="DS120" s="1018"/>
      <c r="DT120" s="1018"/>
      <c r="DU120" s="1018"/>
      <c r="DV120" s="1019">
        <v>81.599999999999994</v>
      </c>
      <c r="DW120" s="1019"/>
      <c r="DX120" s="1019"/>
      <c r="DY120" s="1019"/>
      <c r="DZ120" s="1020"/>
    </row>
    <row r="121" spans="1:130" s="246" customFormat="1" ht="26.25" customHeight="1" x14ac:dyDescent="0.15">
      <c r="A121" s="1150"/>
      <c r="B121" s="1037"/>
      <c r="C121" s="1058" t="s">
        <v>467</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v>28309</v>
      </c>
      <c r="AB121" s="1050"/>
      <c r="AC121" s="1050"/>
      <c r="AD121" s="1050"/>
      <c r="AE121" s="1051"/>
      <c r="AF121" s="1052">
        <v>23880</v>
      </c>
      <c r="AG121" s="1050"/>
      <c r="AH121" s="1050"/>
      <c r="AI121" s="1050"/>
      <c r="AJ121" s="1051"/>
      <c r="AK121" s="1052">
        <v>20678</v>
      </c>
      <c r="AL121" s="1050"/>
      <c r="AM121" s="1050"/>
      <c r="AN121" s="1050"/>
      <c r="AO121" s="1051"/>
      <c r="AP121" s="1053">
        <v>0.4</v>
      </c>
      <c r="AQ121" s="1054"/>
      <c r="AR121" s="1054"/>
      <c r="AS121" s="1054"/>
      <c r="AT121" s="1055"/>
      <c r="AU121" s="1083"/>
      <c r="AV121" s="1084"/>
      <c r="AW121" s="1084"/>
      <c r="AX121" s="1084"/>
      <c r="AY121" s="1085"/>
      <c r="AZ121" s="1040" t="s">
        <v>468</v>
      </c>
      <c r="BA121" s="1041"/>
      <c r="BB121" s="1041"/>
      <c r="BC121" s="1041"/>
      <c r="BD121" s="1041"/>
      <c r="BE121" s="1041"/>
      <c r="BF121" s="1041"/>
      <c r="BG121" s="1041"/>
      <c r="BH121" s="1041"/>
      <c r="BI121" s="1041"/>
      <c r="BJ121" s="1041"/>
      <c r="BK121" s="1041"/>
      <c r="BL121" s="1041"/>
      <c r="BM121" s="1041"/>
      <c r="BN121" s="1041"/>
      <c r="BO121" s="1041"/>
      <c r="BP121" s="1042"/>
      <c r="BQ121" s="1010">
        <v>1552278</v>
      </c>
      <c r="BR121" s="1011"/>
      <c r="BS121" s="1011"/>
      <c r="BT121" s="1011"/>
      <c r="BU121" s="1011"/>
      <c r="BV121" s="1011">
        <v>1981309</v>
      </c>
      <c r="BW121" s="1011"/>
      <c r="BX121" s="1011"/>
      <c r="BY121" s="1011"/>
      <c r="BZ121" s="1011"/>
      <c r="CA121" s="1011">
        <v>2315158</v>
      </c>
      <c r="CB121" s="1011"/>
      <c r="CC121" s="1011"/>
      <c r="CD121" s="1011"/>
      <c r="CE121" s="1011"/>
      <c r="CF121" s="1005">
        <v>39.4</v>
      </c>
      <c r="CG121" s="1006"/>
      <c r="CH121" s="1006"/>
      <c r="CI121" s="1006"/>
      <c r="CJ121" s="1006"/>
      <c r="CK121" s="1101"/>
      <c r="CL121" s="1102"/>
      <c r="CM121" s="1102"/>
      <c r="CN121" s="1102"/>
      <c r="CO121" s="1103"/>
      <c r="CP121" s="1111" t="s">
        <v>469</v>
      </c>
      <c r="CQ121" s="1112"/>
      <c r="CR121" s="1112"/>
      <c r="CS121" s="1112"/>
      <c r="CT121" s="1112"/>
      <c r="CU121" s="1112"/>
      <c r="CV121" s="1112"/>
      <c r="CW121" s="1112"/>
      <c r="CX121" s="1112"/>
      <c r="CY121" s="1112"/>
      <c r="CZ121" s="1112"/>
      <c r="DA121" s="1112"/>
      <c r="DB121" s="1112"/>
      <c r="DC121" s="1112"/>
      <c r="DD121" s="1112"/>
      <c r="DE121" s="1112"/>
      <c r="DF121" s="1113"/>
      <c r="DG121" s="1010" t="s">
        <v>455</v>
      </c>
      <c r="DH121" s="1011"/>
      <c r="DI121" s="1011"/>
      <c r="DJ121" s="1011"/>
      <c r="DK121" s="1011"/>
      <c r="DL121" s="1011" t="s">
        <v>455</v>
      </c>
      <c r="DM121" s="1011"/>
      <c r="DN121" s="1011"/>
      <c r="DO121" s="1011"/>
      <c r="DP121" s="1011"/>
      <c r="DQ121" s="1011" t="s">
        <v>435</v>
      </c>
      <c r="DR121" s="1011"/>
      <c r="DS121" s="1011"/>
      <c r="DT121" s="1011"/>
      <c r="DU121" s="1011"/>
      <c r="DV121" s="1012" t="s">
        <v>455</v>
      </c>
      <c r="DW121" s="1012"/>
      <c r="DX121" s="1012"/>
      <c r="DY121" s="1012"/>
      <c r="DZ121" s="1013"/>
    </row>
    <row r="122" spans="1:130" s="246" customFormat="1" ht="26.25" customHeight="1" x14ac:dyDescent="0.15">
      <c r="A122" s="1150"/>
      <c r="B122" s="1037"/>
      <c r="C122" s="1007" t="s">
        <v>446</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456</v>
      </c>
      <c r="AB122" s="1050"/>
      <c r="AC122" s="1050"/>
      <c r="AD122" s="1050"/>
      <c r="AE122" s="1051"/>
      <c r="AF122" s="1052" t="s">
        <v>455</v>
      </c>
      <c r="AG122" s="1050"/>
      <c r="AH122" s="1050"/>
      <c r="AI122" s="1050"/>
      <c r="AJ122" s="1051"/>
      <c r="AK122" s="1052" t="s">
        <v>470</v>
      </c>
      <c r="AL122" s="1050"/>
      <c r="AM122" s="1050"/>
      <c r="AN122" s="1050"/>
      <c r="AO122" s="1051"/>
      <c r="AP122" s="1053" t="s">
        <v>435</v>
      </c>
      <c r="AQ122" s="1054"/>
      <c r="AR122" s="1054"/>
      <c r="AS122" s="1054"/>
      <c r="AT122" s="1055"/>
      <c r="AU122" s="1083"/>
      <c r="AV122" s="1084"/>
      <c r="AW122" s="1084"/>
      <c r="AX122" s="1084"/>
      <c r="AY122" s="1085"/>
      <c r="AZ122" s="1065" t="s">
        <v>471</v>
      </c>
      <c r="BA122" s="1056"/>
      <c r="BB122" s="1056"/>
      <c r="BC122" s="1056"/>
      <c r="BD122" s="1056"/>
      <c r="BE122" s="1056"/>
      <c r="BF122" s="1056"/>
      <c r="BG122" s="1056"/>
      <c r="BH122" s="1056"/>
      <c r="BI122" s="1056"/>
      <c r="BJ122" s="1056"/>
      <c r="BK122" s="1056"/>
      <c r="BL122" s="1056"/>
      <c r="BM122" s="1056"/>
      <c r="BN122" s="1056"/>
      <c r="BO122" s="1056"/>
      <c r="BP122" s="1057"/>
      <c r="BQ122" s="1088">
        <v>16005006</v>
      </c>
      <c r="BR122" s="1089"/>
      <c r="BS122" s="1089"/>
      <c r="BT122" s="1089"/>
      <c r="BU122" s="1089"/>
      <c r="BV122" s="1089">
        <v>15939942</v>
      </c>
      <c r="BW122" s="1089"/>
      <c r="BX122" s="1089"/>
      <c r="BY122" s="1089"/>
      <c r="BZ122" s="1089"/>
      <c r="CA122" s="1089">
        <v>15229747</v>
      </c>
      <c r="CB122" s="1089"/>
      <c r="CC122" s="1089"/>
      <c r="CD122" s="1089"/>
      <c r="CE122" s="1089"/>
      <c r="CF122" s="1109">
        <v>259.10000000000002</v>
      </c>
      <c r="CG122" s="1110"/>
      <c r="CH122" s="1110"/>
      <c r="CI122" s="1110"/>
      <c r="CJ122" s="1110"/>
      <c r="CK122" s="1101"/>
      <c r="CL122" s="1102"/>
      <c r="CM122" s="1102"/>
      <c r="CN122" s="1102"/>
      <c r="CO122" s="1103"/>
      <c r="CP122" s="1111" t="s">
        <v>472</v>
      </c>
      <c r="CQ122" s="1112"/>
      <c r="CR122" s="1112"/>
      <c r="CS122" s="1112"/>
      <c r="CT122" s="1112"/>
      <c r="CU122" s="1112"/>
      <c r="CV122" s="1112"/>
      <c r="CW122" s="1112"/>
      <c r="CX122" s="1112"/>
      <c r="CY122" s="1112"/>
      <c r="CZ122" s="1112"/>
      <c r="DA122" s="1112"/>
      <c r="DB122" s="1112"/>
      <c r="DC122" s="1112"/>
      <c r="DD122" s="1112"/>
      <c r="DE122" s="1112"/>
      <c r="DF122" s="1113"/>
      <c r="DG122" s="1010" t="s">
        <v>455</v>
      </c>
      <c r="DH122" s="1011"/>
      <c r="DI122" s="1011"/>
      <c r="DJ122" s="1011"/>
      <c r="DK122" s="1011"/>
      <c r="DL122" s="1011" t="s">
        <v>455</v>
      </c>
      <c r="DM122" s="1011"/>
      <c r="DN122" s="1011"/>
      <c r="DO122" s="1011"/>
      <c r="DP122" s="1011"/>
      <c r="DQ122" s="1011" t="s">
        <v>455</v>
      </c>
      <c r="DR122" s="1011"/>
      <c r="DS122" s="1011"/>
      <c r="DT122" s="1011"/>
      <c r="DU122" s="1011"/>
      <c r="DV122" s="1012" t="s">
        <v>435</v>
      </c>
      <c r="DW122" s="1012"/>
      <c r="DX122" s="1012"/>
      <c r="DY122" s="1012"/>
      <c r="DZ122" s="1013"/>
    </row>
    <row r="123" spans="1:130" s="246" customFormat="1" ht="26.25" customHeight="1" x14ac:dyDescent="0.15">
      <c r="A123" s="1150"/>
      <c r="B123" s="1037"/>
      <c r="C123" s="1007" t="s">
        <v>452</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v>5000</v>
      </c>
      <c r="AB123" s="1050"/>
      <c r="AC123" s="1050"/>
      <c r="AD123" s="1050"/>
      <c r="AE123" s="1051"/>
      <c r="AF123" s="1052">
        <v>5000</v>
      </c>
      <c r="AG123" s="1050"/>
      <c r="AH123" s="1050"/>
      <c r="AI123" s="1050"/>
      <c r="AJ123" s="1051"/>
      <c r="AK123" s="1052">
        <v>5000</v>
      </c>
      <c r="AL123" s="1050"/>
      <c r="AM123" s="1050"/>
      <c r="AN123" s="1050"/>
      <c r="AO123" s="1051"/>
      <c r="AP123" s="1053">
        <v>0.1</v>
      </c>
      <c r="AQ123" s="1054"/>
      <c r="AR123" s="1054"/>
      <c r="AS123" s="1054"/>
      <c r="AT123" s="1055"/>
      <c r="AU123" s="1086"/>
      <c r="AV123" s="1087"/>
      <c r="AW123" s="1087"/>
      <c r="AX123" s="1087"/>
      <c r="AY123" s="1087"/>
      <c r="AZ123" s="277" t="s">
        <v>186</v>
      </c>
      <c r="BA123" s="277"/>
      <c r="BB123" s="277"/>
      <c r="BC123" s="277"/>
      <c r="BD123" s="277"/>
      <c r="BE123" s="277"/>
      <c r="BF123" s="277"/>
      <c r="BG123" s="277"/>
      <c r="BH123" s="277"/>
      <c r="BI123" s="277"/>
      <c r="BJ123" s="277"/>
      <c r="BK123" s="277"/>
      <c r="BL123" s="277"/>
      <c r="BM123" s="277"/>
      <c r="BN123" s="277"/>
      <c r="BO123" s="1066" t="s">
        <v>473</v>
      </c>
      <c r="BP123" s="1097"/>
      <c r="BQ123" s="1156">
        <v>24170850</v>
      </c>
      <c r="BR123" s="1157"/>
      <c r="BS123" s="1157"/>
      <c r="BT123" s="1157"/>
      <c r="BU123" s="1157"/>
      <c r="BV123" s="1157">
        <v>27184451</v>
      </c>
      <c r="BW123" s="1157"/>
      <c r="BX123" s="1157"/>
      <c r="BY123" s="1157"/>
      <c r="BZ123" s="1157"/>
      <c r="CA123" s="1157">
        <v>29766144</v>
      </c>
      <c r="CB123" s="1157"/>
      <c r="CC123" s="1157"/>
      <c r="CD123" s="1157"/>
      <c r="CE123" s="1157"/>
      <c r="CF123" s="1090"/>
      <c r="CG123" s="1091"/>
      <c r="CH123" s="1091"/>
      <c r="CI123" s="1091"/>
      <c r="CJ123" s="1092"/>
      <c r="CK123" s="1101"/>
      <c r="CL123" s="1102"/>
      <c r="CM123" s="1102"/>
      <c r="CN123" s="1102"/>
      <c r="CO123" s="1103"/>
      <c r="CP123" s="1111"/>
      <c r="CQ123" s="1112"/>
      <c r="CR123" s="1112"/>
      <c r="CS123" s="1112"/>
      <c r="CT123" s="1112"/>
      <c r="CU123" s="1112"/>
      <c r="CV123" s="1112"/>
      <c r="CW123" s="1112"/>
      <c r="CX123" s="1112"/>
      <c r="CY123" s="1112"/>
      <c r="CZ123" s="1112"/>
      <c r="DA123" s="1112"/>
      <c r="DB123" s="1112"/>
      <c r="DC123" s="1112"/>
      <c r="DD123" s="1112"/>
      <c r="DE123" s="1112"/>
      <c r="DF123" s="1113"/>
      <c r="DG123" s="1049"/>
      <c r="DH123" s="1050"/>
      <c r="DI123" s="1050"/>
      <c r="DJ123" s="1050"/>
      <c r="DK123" s="1051"/>
      <c r="DL123" s="1052"/>
      <c r="DM123" s="1050"/>
      <c r="DN123" s="1050"/>
      <c r="DO123" s="1050"/>
      <c r="DP123" s="1051"/>
      <c r="DQ123" s="1052"/>
      <c r="DR123" s="1050"/>
      <c r="DS123" s="1050"/>
      <c r="DT123" s="1050"/>
      <c r="DU123" s="1051"/>
      <c r="DV123" s="1053"/>
      <c r="DW123" s="1054"/>
      <c r="DX123" s="1054"/>
      <c r="DY123" s="1054"/>
      <c r="DZ123" s="1055"/>
    </row>
    <row r="124" spans="1:130" s="246" customFormat="1" ht="26.25" customHeight="1" thickBot="1" x14ac:dyDescent="0.2">
      <c r="A124" s="1150"/>
      <c r="B124" s="1037"/>
      <c r="C124" s="1007" t="s">
        <v>457</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435</v>
      </c>
      <c r="AB124" s="1050"/>
      <c r="AC124" s="1050"/>
      <c r="AD124" s="1050"/>
      <c r="AE124" s="1051"/>
      <c r="AF124" s="1052" t="s">
        <v>435</v>
      </c>
      <c r="AG124" s="1050"/>
      <c r="AH124" s="1050"/>
      <c r="AI124" s="1050"/>
      <c r="AJ124" s="1051"/>
      <c r="AK124" s="1052" t="s">
        <v>455</v>
      </c>
      <c r="AL124" s="1050"/>
      <c r="AM124" s="1050"/>
      <c r="AN124" s="1050"/>
      <c r="AO124" s="1051"/>
      <c r="AP124" s="1053" t="s">
        <v>455</v>
      </c>
      <c r="AQ124" s="1054"/>
      <c r="AR124" s="1054"/>
      <c r="AS124" s="1054"/>
      <c r="AT124" s="1055"/>
      <c r="AU124" s="1152" t="s">
        <v>474</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35.200000000000003</v>
      </c>
      <c r="BR124" s="1119"/>
      <c r="BS124" s="1119"/>
      <c r="BT124" s="1119"/>
      <c r="BU124" s="1119"/>
      <c r="BV124" s="1119" t="s">
        <v>435</v>
      </c>
      <c r="BW124" s="1119"/>
      <c r="BX124" s="1119"/>
      <c r="BY124" s="1119"/>
      <c r="BZ124" s="1119"/>
      <c r="CA124" s="1119" t="s">
        <v>456</v>
      </c>
      <c r="CB124" s="1119"/>
      <c r="CC124" s="1119"/>
      <c r="CD124" s="1119"/>
      <c r="CE124" s="1119"/>
      <c r="CF124" s="1120"/>
      <c r="CG124" s="1121"/>
      <c r="CH124" s="1121"/>
      <c r="CI124" s="1121"/>
      <c r="CJ124" s="1122"/>
      <c r="CK124" s="1104"/>
      <c r="CL124" s="1104"/>
      <c r="CM124" s="1104"/>
      <c r="CN124" s="1104"/>
      <c r="CO124" s="1105"/>
      <c r="CP124" s="1111" t="s">
        <v>475</v>
      </c>
      <c r="CQ124" s="1112"/>
      <c r="CR124" s="1112"/>
      <c r="CS124" s="1112"/>
      <c r="CT124" s="1112"/>
      <c r="CU124" s="1112"/>
      <c r="CV124" s="1112"/>
      <c r="CW124" s="1112"/>
      <c r="CX124" s="1112"/>
      <c r="CY124" s="1112"/>
      <c r="CZ124" s="1112"/>
      <c r="DA124" s="1112"/>
      <c r="DB124" s="1112"/>
      <c r="DC124" s="1112"/>
      <c r="DD124" s="1112"/>
      <c r="DE124" s="1112"/>
      <c r="DF124" s="1113"/>
      <c r="DG124" s="1096" t="s">
        <v>455</v>
      </c>
      <c r="DH124" s="1075"/>
      <c r="DI124" s="1075"/>
      <c r="DJ124" s="1075"/>
      <c r="DK124" s="1076"/>
      <c r="DL124" s="1074" t="s">
        <v>435</v>
      </c>
      <c r="DM124" s="1075"/>
      <c r="DN124" s="1075"/>
      <c r="DO124" s="1075"/>
      <c r="DP124" s="1076"/>
      <c r="DQ124" s="1074" t="s">
        <v>435</v>
      </c>
      <c r="DR124" s="1075"/>
      <c r="DS124" s="1075"/>
      <c r="DT124" s="1075"/>
      <c r="DU124" s="1076"/>
      <c r="DV124" s="1077" t="s">
        <v>455</v>
      </c>
      <c r="DW124" s="1078"/>
      <c r="DX124" s="1078"/>
      <c r="DY124" s="1078"/>
      <c r="DZ124" s="1079"/>
    </row>
    <row r="125" spans="1:130" s="246" customFormat="1" ht="26.25" customHeight="1" x14ac:dyDescent="0.15">
      <c r="A125" s="1150"/>
      <c r="B125" s="1037"/>
      <c r="C125" s="1007" t="s">
        <v>460</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435</v>
      </c>
      <c r="AB125" s="1050"/>
      <c r="AC125" s="1050"/>
      <c r="AD125" s="1050"/>
      <c r="AE125" s="1051"/>
      <c r="AF125" s="1052" t="s">
        <v>455</v>
      </c>
      <c r="AG125" s="1050"/>
      <c r="AH125" s="1050"/>
      <c r="AI125" s="1050"/>
      <c r="AJ125" s="1051"/>
      <c r="AK125" s="1052" t="s">
        <v>435</v>
      </c>
      <c r="AL125" s="1050"/>
      <c r="AM125" s="1050"/>
      <c r="AN125" s="1050"/>
      <c r="AO125" s="1051"/>
      <c r="AP125" s="1053" t="s">
        <v>455</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476</v>
      </c>
      <c r="CL125" s="1099"/>
      <c r="CM125" s="1099"/>
      <c r="CN125" s="1099"/>
      <c r="CO125" s="1100"/>
      <c r="CP125" s="1031" t="s">
        <v>477</v>
      </c>
      <c r="CQ125" s="980"/>
      <c r="CR125" s="980"/>
      <c r="CS125" s="980"/>
      <c r="CT125" s="980"/>
      <c r="CU125" s="980"/>
      <c r="CV125" s="980"/>
      <c r="CW125" s="980"/>
      <c r="CX125" s="980"/>
      <c r="CY125" s="980"/>
      <c r="CZ125" s="980"/>
      <c r="DA125" s="980"/>
      <c r="DB125" s="980"/>
      <c r="DC125" s="980"/>
      <c r="DD125" s="980"/>
      <c r="DE125" s="980"/>
      <c r="DF125" s="981"/>
      <c r="DG125" s="1017" t="s">
        <v>456</v>
      </c>
      <c r="DH125" s="1018"/>
      <c r="DI125" s="1018"/>
      <c r="DJ125" s="1018"/>
      <c r="DK125" s="1018"/>
      <c r="DL125" s="1018" t="s">
        <v>470</v>
      </c>
      <c r="DM125" s="1018"/>
      <c r="DN125" s="1018"/>
      <c r="DO125" s="1018"/>
      <c r="DP125" s="1018"/>
      <c r="DQ125" s="1018" t="s">
        <v>435</v>
      </c>
      <c r="DR125" s="1018"/>
      <c r="DS125" s="1018"/>
      <c r="DT125" s="1018"/>
      <c r="DU125" s="1018"/>
      <c r="DV125" s="1019" t="s">
        <v>455</v>
      </c>
      <c r="DW125" s="1019"/>
      <c r="DX125" s="1019"/>
      <c r="DY125" s="1019"/>
      <c r="DZ125" s="1020"/>
    </row>
    <row r="126" spans="1:130" s="246" customFormat="1" ht="26.25" customHeight="1" thickBot="1" x14ac:dyDescent="0.2">
      <c r="A126" s="1150"/>
      <c r="B126" s="1037"/>
      <c r="C126" s="1007" t="s">
        <v>462</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15870</v>
      </c>
      <c r="AB126" s="1050"/>
      <c r="AC126" s="1050"/>
      <c r="AD126" s="1050"/>
      <c r="AE126" s="1051"/>
      <c r="AF126" s="1052">
        <v>16235</v>
      </c>
      <c r="AG126" s="1050"/>
      <c r="AH126" s="1050"/>
      <c r="AI126" s="1050"/>
      <c r="AJ126" s="1051"/>
      <c r="AK126" s="1052">
        <v>16608</v>
      </c>
      <c r="AL126" s="1050"/>
      <c r="AM126" s="1050"/>
      <c r="AN126" s="1050"/>
      <c r="AO126" s="1051"/>
      <c r="AP126" s="1053">
        <v>0.3</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478</v>
      </c>
      <c r="CQ126" s="1041"/>
      <c r="CR126" s="1041"/>
      <c r="CS126" s="1041"/>
      <c r="CT126" s="1041"/>
      <c r="CU126" s="1041"/>
      <c r="CV126" s="1041"/>
      <c r="CW126" s="1041"/>
      <c r="CX126" s="1041"/>
      <c r="CY126" s="1041"/>
      <c r="CZ126" s="1041"/>
      <c r="DA126" s="1041"/>
      <c r="DB126" s="1041"/>
      <c r="DC126" s="1041"/>
      <c r="DD126" s="1041"/>
      <c r="DE126" s="1041"/>
      <c r="DF126" s="1042"/>
      <c r="DG126" s="1010">
        <v>7031</v>
      </c>
      <c r="DH126" s="1011"/>
      <c r="DI126" s="1011"/>
      <c r="DJ126" s="1011"/>
      <c r="DK126" s="1011"/>
      <c r="DL126" s="1011" t="s">
        <v>435</v>
      </c>
      <c r="DM126" s="1011"/>
      <c r="DN126" s="1011"/>
      <c r="DO126" s="1011"/>
      <c r="DP126" s="1011"/>
      <c r="DQ126" s="1011" t="s">
        <v>455</v>
      </c>
      <c r="DR126" s="1011"/>
      <c r="DS126" s="1011"/>
      <c r="DT126" s="1011"/>
      <c r="DU126" s="1011"/>
      <c r="DV126" s="1012" t="s">
        <v>456</v>
      </c>
      <c r="DW126" s="1012"/>
      <c r="DX126" s="1012"/>
      <c r="DY126" s="1012"/>
      <c r="DZ126" s="1013"/>
    </row>
    <row r="127" spans="1:130" s="246" customFormat="1" ht="26.25" customHeight="1" x14ac:dyDescent="0.15">
      <c r="A127" s="1151"/>
      <c r="B127" s="1039"/>
      <c r="C127" s="1093" t="s">
        <v>479</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1033</v>
      </c>
      <c r="AB127" s="1050"/>
      <c r="AC127" s="1050"/>
      <c r="AD127" s="1050"/>
      <c r="AE127" s="1051"/>
      <c r="AF127" s="1052">
        <v>668</v>
      </c>
      <c r="AG127" s="1050"/>
      <c r="AH127" s="1050"/>
      <c r="AI127" s="1050"/>
      <c r="AJ127" s="1051"/>
      <c r="AK127" s="1052">
        <v>295</v>
      </c>
      <c r="AL127" s="1050"/>
      <c r="AM127" s="1050"/>
      <c r="AN127" s="1050"/>
      <c r="AO127" s="1051"/>
      <c r="AP127" s="1053">
        <v>0</v>
      </c>
      <c r="AQ127" s="1054"/>
      <c r="AR127" s="1054"/>
      <c r="AS127" s="1054"/>
      <c r="AT127" s="1055"/>
      <c r="AU127" s="282"/>
      <c r="AV127" s="282"/>
      <c r="AW127" s="282"/>
      <c r="AX127" s="1123" t="s">
        <v>480</v>
      </c>
      <c r="AY127" s="1124"/>
      <c r="AZ127" s="1124"/>
      <c r="BA127" s="1124"/>
      <c r="BB127" s="1124"/>
      <c r="BC127" s="1124"/>
      <c r="BD127" s="1124"/>
      <c r="BE127" s="1125"/>
      <c r="BF127" s="1126" t="s">
        <v>481</v>
      </c>
      <c r="BG127" s="1124"/>
      <c r="BH127" s="1124"/>
      <c r="BI127" s="1124"/>
      <c r="BJ127" s="1124"/>
      <c r="BK127" s="1124"/>
      <c r="BL127" s="1125"/>
      <c r="BM127" s="1126" t="s">
        <v>482</v>
      </c>
      <c r="BN127" s="1124"/>
      <c r="BO127" s="1124"/>
      <c r="BP127" s="1124"/>
      <c r="BQ127" s="1124"/>
      <c r="BR127" s="1124"/>
      <c r="BS127" s="1125"/>
      <c r="BT127" s="1126" t="s">
        <v>483</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484</v>
      </c>
      <c r="CQ127" s="1041"/>
      <c r="CR127" s="1041"/>
      <c r="CS127" s="1041"/>
      <c r="CT127" s="1041"/>
      <c r="CU127" s="1041"/>
      <c r="CV127" s="1041"/>
      <c r="CW127" s="1041"/>
      <c r="CX127" s="1041"/>
      <c r="CY127" s="1041"/>
      <c r="CZ127" s="1041"/>
      <c r="DA127" s="1041"/>
      <c r="DB127" s="1041"/>
      <c r="DC127" s="1041"/>
      <c r="DD127" s="1041"/>
      <c r="DE127" s="1041"/>
      <c r="DF127" s="1042"/>
      <c r="DG127" s="1010" t="s">
        <v>455</v>
      </c>
      <c r="DH127" s="1011"/>
      <c r="DI127" s="1011"/>
      <c r="DJ127" s="1011"/>
      <c r="DK127" s="1011"/>
      <c r="DL127" s="1011" t="s">
        <v>455</v>
      </c>
      <c r="DM127" s="1011"/>
      <c r="DN127" s="1011"/>
      <c r="DO127" s="1011"/>
      <c r="DP127" s="1011"/>
      <c r="DQ127" s="1011" t="s">
        <v>435</v>
      </c>
      <c r="DR127" s="1011"/>
      <c r="DS127" s="1011"/>
      <c r="DT127" s="1011"/>
      <c r="DU127" s="1011"/>
      <c r="DV127" s="1012" t="s">
        <v>455</v>
      </c>
      <c r="DW127" s="1012"/>
      <c r="DX127" s="1012"/>
      <c r="DY127" s="1012"/>
      <c r="DZ127" s="1013"/>
    </row>
    <row r="128" spans="1:130" s="246" customFormat="1" ht="26.25" customHeight="1" thickBot="1" x14ac:dyDescent="0.2">
      <c r="A128" s="1134" t="s">
        <v>485</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486</v>
      </c>
      <c r="X128" s="1136"/>
      <c r="Y128" s="1136"/>
      <c r="Z128" s="1137"/>
      <c r="AA128" s="1138">
        <v>91247</v>
      </c>
      <c r="AB128" s="1139"/>
      <c r="AC128" s="1139"/>
      <c r="AD128" s="1139"/>
      <c r="AE128" s="1140"/>
      <c r="AF128" s="1141">
        <v>109737</v>
      </c>
      <c r="AG128" s="1139"/>
      <c r="AH128" s="1139"/>
      <c r="AI128" s="1139"/>
      <c r="AJ128" s="1140"/>
      <c r="AK128" s="1141">
        <v>113871</v>
      </c>
      <c r="AL128" s="1139"/>
      <c r="AM128" s="1139"/>
      <c r="AN128" s="1139"/>
      <c r="AO128" s="1140"/>
      <c r="AP128" s="1142"/>
      <c r="AQ128" s="1143"/>
      <c r="AR128" s="1143"/>
      <c r="AS128" s="1143"/>
      <c r="AT128" s="1144"/>
      <c r="AU128" s="282"/>
      <c r="AV128" s="282"/>
      <c r="AW128" s="282"/>
      <c r="AX128" s="979" t="s">
        <v>487</v>
      </c>
      <c r="AY128" s="980"/>
      <c r="AZ128" s="980"/>
      <c r="BA128" s="980"/>
      <c r="BB128" s="980"/>
      <c r="BC128" s="980"/>
      <c r="BD128" s="980"/>
      <c r="BE128" s="981"/>
      <c r="BF128" s="1145" t="s">
        <v>470</v>
      </c>
      <c r="BG128" s="1146"/>
      <c r="BH128" s="1146"/>
      <c r="BI128" s="1146"/>
      <c r="BJ128" s="1146"/>
      <c r="BK128" s="1146"/>
      <c r="BL128" s="1147"/>
      <c r="BM128" s="1145">
        <v>13.95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488</v>
      </c>
      <c r="CQ128" s="1128"/>
      <c r="CR128" s="1128"/>
      <c r="CS128" s="1128"/>
      <c r="CT128" s="1128"/>
      <c r="CU128" s="1128"/>
      <c r="CV128" s="1128"/>
      <c r="CW128" s="1128"/>
      <c r="CX128" s="1128"/>
      <c r="CY128" s="1128"/>
      <c r="CZ128" s="1128"/>
      <c r="DA128" s="1128"/>
      <c r="DB128" s="1128"/>
      <c r="DC128" s="1128"/>
      <c r="DD128" s="1128"/>
      <c r="DE128" s="1128"/>
      <c r="DF128" s="1129"/>
      <c r="DG128" s="1130" t="s">
        <v>455</v>
      </c>
      <c r="DH128" s="1131"/>
      <c r="DI128" s="1131"/>
      <c r="DJ128" s="1131"/>
      <c r="DK128" s="1131"/>
      <c r="DL128" s="1131" t="s">
        <v>455</v>
      </c>
      <c r="DM128" s="1131"/>
      <c r="DN128" s="1131"/>
      <c r="DO128" s="1131"/>
      <c r="DP128" s="1131"/>
      <c r="DQ128" s="1131" t="s">
        <v>455</v>
      </c>
      <c r="DR128" s="1131"/>
      <c r="DS128" s="1131"/>
      <c r="DT128" s="1131"/>
      <c r="DU128" s="1131"/>
      <c r="DV128" s="1132" t="s">
        <v>455</v>
      </c>
      <c r="DW128" s="1132"/>
      <c r="DX128" s="1132"/>
      <c r="DY128" s="1132"/>
      <c r="DZ128" s="1133"/>
    </row>
    <row r="129" spans="1:131" s="246" customFormat="1" ht="26.25" customHeight="1" x14ac:dyDescent="0.15">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489</v>
      </c>
      <c r="X129" s="1165"/>
      <c r="Y129" s="1165"/>
      <c r="Z129" s="1166"/>
      <c r="AA129" s="1049">
        <v>7127211</v>
      </c>
      <c r="AB129" s="1050"/>
      <c r="AC129" s="1050"/>
      <c r="AD129" s="1050"/>
      <c r="AE129" s="1051"/>
      <c r="AF129" s="1052">
        <v>7179194</v>
      </c>
      <c r="AG129" s="1050"/>
      <c r="AH129" s="1050"/>
      <c r="AI129" s="1050"/>
      <c r="AJ129" s="1051"/>
      <c r="AK129" s="1052">
        <v>7290452</v>
      </c>
      <c r="AL129" s="1050"/>
      <c r="AM129" s="1050"/>
      <c r="AN129" s="1050"/>
      <c r="AO129" s="1051"/>
      <c r="AP129" s="1167"/>
      <c r="AQ129" s="1168"/>
      <c r="AR129" s="1168"/>
      <c r="AS129" s="1168"/>
      <c r="AT129" s="1169"/>
      <c r="AU129" s="284"/>
      <c r="AV129" s="284"/>
      <c r="AW129" s="284"/>
      <c r="AX129" s="1158" t="s">
        <v>490</v>
      </c>
      <c r="AY129" s="1041"/>
      <c r="AZ129" s="1041"/>
      <c r="BA129" s="1041"/>
      <c r="BB129" s="1041"/>
      <c r="BC129" s="1041"/>
      <c r="BD129" s="1041"/>
      <c r="BE129" s="1042"/>
      <c r="BF129" s="1159" t="s">
        <v>455</v>
      </c>
      <c r="BG129" s="1160"/>
      <c r="BH129" s="1160"/>
      <c r="BI129" s="1160"/>
      <c r="BJ129" s="1160"/>
      <c r="BK129" s="1160"/>
      <c r="BL129" s="1161"/>
      <c r="BM129" s="1159">
        <v>18.95</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491</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492</v>
      </c>
      <c r="X130" s="1165"/>
      <c r="Y130" s="1165"/>
      <c r="Z130" s="1166"/>
      <c r="AA130" s="1049">
        <v>1334863</v>
      </c>
      <c r="AB130" s="1050"/>
      <c r="AC130" s="1050"/>
      <c r="AD130" s="1050"/>
      <c r="AE130" s="1051"/>
      <c r="AF130" s="1052">
        <v>1404336</v>
      </c>
      <c r="AG130" s="1050"/>
      <c r="AH130" s="1050"/>
      <c r="AI130" s="1050"/>
      <c r="AJ130" s="1051"/>
      <c r="AK130" s="1052">
        <v>1412970</v>
      </c>
      <c r="AL130" s="1050"/>
      <c r="AM130" s="1050"/>
      <c r="AN130" s="1050"/>
      <c r="AO130" s="1051"/>
      <c r="AP130" s="1167"/>
      <c r="AQ130" s="1168"/>
      <c r="AR130" s="1168"/>
      <c r="AS130" s="1168"/>
      <c r="AT130" s="1169"/>
      <c r="AU130" s="284"/>
      <c r="AV130" s="284"/>
      <c r="AW130" s="284"/>
      <c r="AX130" s="1158" t="s">
        <v>493</v>
      </c>
      <c r="AY130" s="1041"/>
      <c r="AZ130" s="1041"/>
      <c r="BA130" s="1041"/>
      <c r="BB130" s="1041"/>
      <c r="BC130" s="1041"/>
      <c r="BD130" s="1041"/>
      <c r="BE130" s="1042"/>
      <c r="BF130" s="1195">
        <v>11.8</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494</v>
      </c>
      <c r="X131" s="1203"/>
      <c r="Y131" s="1203"/>
      <c r="Z131" s="1204"/>
      <c r="AA131" s="1096">
        <v>5792348</v>
      </c>
      <c r="AB131" s="1075"/>
      <c r="AC131" s="1075"/>
      <c r="AD131" s="1075"/>
      <c r="AE131" s="1076"/>
      <c r="AF131" s="1074">
        <v>5774858</v>
      </c>
      <c r="AG131" s="1075"/>
      <c r="AH131" s="1075"/>
      <c r="AI131" s="1075"/>
      <c r="AJ131" s="1076"/>
      <c r="AK131" s="1074">
        <v>5877482</v>
      </c>
      <c r="AL131" s="1075"/>
      <c r="AM131" s="1075"/>
      <c r="AN131" s="1075"/>
      <c r="AO131" s="1076"/>
      <c r="AP131" s="1205"/>
      <c r="AQ131" s="1206"/>
      <c r="AR131" s="1206"/>
      <c r="AS131" s="1206"/>
      <c r="AT131" s="1207"/>
      <c r="AU131" s="284"/>
      <c r="AV131" s="284"/>
      <c r="AW131" s="284"/>
      <c r="AX131" s="1177" t="s">
        <v>495</v>
      </c>
      <c r="AY131" s="1128"/>
      <c r="AZ131" s="1128"/>
      <c r="BA131" s="1128"/>
      <c r="BB131" s="1128"/>
      <c r="BC131" s="1128"/>
      <c r="BD131" s="1128"/>
      <c r="BE131" s="1129"/>
      <c r="BF131" s="1178" t="s">
        <v>435</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496</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497</v>
      </c>
      <c r="W132" s="1188"/>
      <c r="X132" s="1188"/>
      <c r="Y132" s="1188"/>
      <c r="Z132" s="1189"/>
      <c r="AA132" s="1190">
        <v>11.935021860000001</v>
      </c>
      <c r="AB132" s="1191"/>
      <c r="AC132" s="1191"/>
      <c r="AD132" s="1191"/>
      <c r="AE132" s="1192"/>
      <c r="AF132" s="1193">
        <v>12.04973352</v>
      </c>
      <c r="AG132" s="1191"/>
      <c r="AH132" s="1191"/>
      <c r="AI132" s="1191"/>
      <c r="AJ132" s="1192"/>
      <c r="AK132" s="1193">
        <v>11.45565397</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498</v>
      </c>
      <c r="W133" s="1171"/>
      <c r="X133" s="1171"/>
      <c r="Y133" s="1171"/>
      <c r="Z133" s="1172"/>
      <c r="AA133" s="1173">
        <v>11.5</v>
      </c>
      <c r="AB133" s="1174"/>
      <c r="AC133" s="1174"/>
      <c r="AD133" s="1174"/>
      <c r="AE133" s="1175"/>
      <c r="AF133" s="1173">
        <v>11.6</v>
      </c>
      <c r="AG133" s="1174"/>
      <c r="AH133" s="1174"/>
      <c r="AI133" s="1174"/>
      <c r="AJ133" s="1175"/>
      <c r="AK133" s="1173">
        <v>11.8</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YVcJg7/CPFgwglRhCtiQzzWBAuigS90nuhHWu1EXKFd9XXHtg/pfEse18GLW1ef/XP6DYHymkQe/44P0cpfA==" saltValue="O6ssWumEpiG8Zen2a95S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ElDdQ9doy9wss/IB8nPRSDTy2J3YtJ0nZ82zdWpy+wHW653DoZzk7me6djXasrecfAPnC3tCSDV9Nbpb/fWyg==" saltValue="+CBD/v/bB4y76NlbPNagW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RrMP25lFK3F0goIwMz5CqmGN11DoTsReXqbzARrH8Wqmp6lmzlFIolqDakwOYBbh32MiW8Fvexcn5Z7/jY/Hg==" saltValue="IA001IzzF4PjYiQep7ik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507</v>
      </c>
      <c r="AL9" s="1214"/>
      <c r="AM9" s="1214"/>
      <c r="AN9" s="1215"/>
      <c r="AO9" s="312">
        <v>1980374</v>
      </c>
      <c r="AP9" s="312">
        <v>77516</v>
      </c>
      <c r="AQ9" s="313">
        <v>56489</v>
      </c>
      <c r="AR9" s="314">
        <v>37.200000000000003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508</v>
      </c>
      <c r="AL10" s="1214"/>
      <c r="AM10" s="1214"/>
      <c r="AN10" s="1215"/>
      <c r="AO10" s="315">
        <v>224413</v>
      </c>
      <c r="AP10" s="315">
        <v>8784</v>
      </c>
      <c r="AQ10" s="316">
        <v>5759</v>
      </c>
      <c r="AR10" s="317">
        <v>52.5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509</v>
      </c>
      <c r="AL11" s="1214"/>
      <c r="AM11" s="1214"/>
      <c r="AN11" s="1215"/>
      <c r="AO11" s="315">
        <v>292343</v>
      </c>
      <c r="AP11" s="315">
        <v>11443</v>
      </c>
      <c r="AQ11" s="316">
        <v>8418</v>
      </c>
      <c r="AR11" s="317">
        <v>35.9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510</v>
      </c>
      <c r="AL12" s="1214"/>
      <c r="AM12" s="1214"/>
      <c r="AN12" s="1215"/>
      <c r="AO12" s="315" t="s">
        <v>511</v>
      </c>
      <c r="AP12" s="315" t="s">
        <v>511</v>
      </c>
      <c r="AQ12" s="316">
        <v>199</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512</v>
      </c>
      <c r="AL13" s="1214"/>
      <c r="AM13" s="1214"/>
      <c r="AN13" s="1215"/>
      <c r="AO13" s="315" t="s">
        <v>511</v>
      </c>
      <c r="AP13" s="315" t="s">
        <v>511</v>
      </c>
      <c r="AQ13" s="316">
        <v>11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513</v>
      </c>
      <c r="AL14" s="1214"/>
      <c r="AM14" s="1214"/>
      <c r="AN14" s="1215"/>
      <c r="AO14" s="315">
        <v>93238</v>
      </c>
      <c r="AP14" s="315">
        <v>3650</v>
      </c>
      <c r="AQ14" s="316">
        <v>2749</v>
      </c>
      <c r="AR14" s="317">
        <v>32.799999999999997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514</v>
      </c>
      <c r="AL15" s="1214"/>
      <c r="AM15" s="1214"/>
      <c r="AN15" s="1215"/>
      <c r="AO15" s="315">
        <v>59843</v>
      </c>
      <c r="AP15" s="315">
        <v>2342</v>
      </c>
      <c r="AQ15" s="316">
        <v>1213</v>
      </c>
      <c r="AR15" s="317">
        <v>93.1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515</v>
      </c>
      <c r="AL16" s="1217"/>
      <c r="AM16" s="1217"/>
      <c r="AN16" s="1218"/>
      <c r="AO16" s="315">
        <v>-202684</v>
      </c>
      <c r="AP16" s="315">
        <v>-7933</v>
      </c>
      <c r="AQ16" s="316">
        <v>-4842</v>
      </c>
      <c r="AR16" s="317">
        <v>63.8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186</v>
      </c>
      <c r="AL17" s="1217"/>
      <c r="AM17" s="1217"/>
      <c r="AN17" s="1218"/>
      <c r="AO17" s="315">
        <v>2447527</v>
      </c>
      <c r="AP17" s="315">
        <v>95801</v>
      </c>
      <c r="AQ17" s="316">
        <v>69997</v>
      </c>
      <c r="AR17" s="317">
        <v>36.9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520</v>
      </c>
      <c r="AL21" s="1209"/>
      <c r="AM21" s="1209"/>
      <c r="AN21" s="1210"/>
      <c r="AO21" s="327">
        <v>9.16</v>
      </c>
      <c r="AP21" s="328">
        <v>6.51</v>
      </c>
      <c r="AQ21" s="329">
        <v>2.65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521</v>
      </c>
      <c r="AL22" s="1209"/>
      <c r="AM22" s="1209"/>
      <c r="AN22" s="1210"/>
      <c r="AO22" s="332">
        <v>96.4</v>
      </c>
      <c r="AP22" s="333">
        <v>97.2</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525</v>
      </c>
      <c r="AL32" s="1225"/>
      <c r="AM32" s="1225"/>
      <c r="AN32" s="1226"/>
      <c r="AO32" s="342">
        <v>1658234</v>
      </c>
      <c r="AP32" s="342">
        <v>64907</v>
      </c>
      <c r="AQ32" s="343">
        <v>31531</v>
      </c>
      <c r="AR32" s="344">
        <v>105.9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526</v>
      </c>
      <c r="AL33" s="1225"/>
      <c r="AM33" s="1225"/>
      <c r="AN33" s="1226"/>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527</v>
      </c>
      <c r="AL34" s="1225"/>
      <c r="AM34" s="1225"/>
      <c r="AN34" s="1226"/>
      <c r="AO34" s="342" t="s">
        <v>511</v>
      </c>
      <c r="AP34" s="342" t="s">
        <v>511</v>
      </c>
      <c r="AQ34" s="343" t="s">
        <v>511</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528</v>
      </c>
      <c r="AL35" s="1225"/>
      <c r="AM35" s="1225"/>
      <c r="AN35" s="1226"/>
      <c r="AO35" s="342">
        <v>279982</v>
      </c>
      <c r="AP35" s="342">
        <v>10959</v>
      </c>
      <c r="AQ35" s="343">
        <v>9647</v>
      </c>
      <c r="AR35" s="344">
        <v>13.6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529</v>
      </c>
      <c r="AL36" s="1225"/>
      <c r="AM36" s="1225"/>
      <c r="AN36" s="1226"/>
      <c r="AO36" s="342">
        <v>163329</v>
      </c>
      <c r="AP36" s="342">
        <v>6393</v>
      </c>
      <c r="AQ36" s="343">
        <v>2316</v>
      </c>
      <c r="AR36" s="344">
        <v>176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530</v>
      </c>
      <c r="AL37" s="1225"/>
      <c r="AM37" s="1225"/>
      <c r="AN37" s="1226"/>
      <c r="AO37" s="342">
        <v>98600</v>
      </c>
      <c r="AP37" s="342">
        <v>3859</v>
      </c>
      <c r="AQ37" s="343">
        <v>1006</v>
      </c>
      <c r="AR37" s="344">
        <v>283.60000000000002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531</v>
      </c>
      <c r="AL38" s="1228"/>
      <c r="AM38" s="1228"/>
      <c r="AN38" s="1229"/>
      <c r="AO38" s="345" t="s">
        <v>511</v>
      </c>
      <c r="AP38" s="345" t="s">
        <v>511</v>
      </c>
      <c r="AQ38" s="346">
        <v>1</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532</v>
      </c>
      <c r="AL39" s="1228"/>
      <c r="AM39" s="1228"/>
      <c r="AN39" s="1229"/>
      <c r="AO39" s="342">
        <v>-113871</v>
      </c>
      <c r="AP39" s="342">
        <v>-4457</v>
      </c>
      <c r="AQ39" s="343">
        <v>-3160</v>
      </c>
      <c r="AR39" s="344">
        <v>41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533</v>
      </c>
      <c r="AL40" s="1225"/>
      <c r="AM40" s="1225"/>
      <c r="AN40" s="1226"/>
      <c r="AO40" s="342">
        <v>-1412970</v>
      </c>
      <c r="AP40" s="342">
        <v>-55306</v>
      </c>
      <c r="AQ40" s="343">
        <v>-28415</v>
      </c>
      <c r="AR40" s="344">
        <v>94.6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297</v>
      </c>
      <c r="AL41" s="1231"/>
      <c r="AM41" s="1231"/>
      <c r="AN41" s="1232"/>
      <c r="AO41" s="342">
        <v>673304</v>
      </c>
      <c r="AP41" s="342">
        <v>26354</v>
      </c>
      <c r="AQ41" s="343">
        <v>12925</v>
      </c>
      <c r="AR41" s="344">
        <v>103.9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502</v>
      </c>
      <c r="AN49" s="1221" t="s">
        <v>537</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1879829</v>
      </c>
      <c r="AN51" s="364">
        <v>73111</v>
      </c>
      <c r="AO51" s="365">
        <v>-35.700000000000003</v>
      </c>
      <c r="AP51" s="366">
        <v>53292</v>
      </c>
      <c r="AQ51" s="367">
        <v>0</v>
      </c>
      <c r="AR51" s="368">
        <v>-35.700000000000003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1200082</v>
      </c>
      <c r="AN52" s="372">
        <v>46674</v>
      </c>
      <c r="AO52" s="373">
        <v>-37.1</v>
      </c>
      <c r="AP52" s="374">
        <v>28900</v>
      </c>
      <c r="AQ52" s="375">
        <v>18.899999999999999</v>
      </c>
      <c r="AR52" s="376">
        <v>-56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2653752</v>
      </c>
      <c r="AN53" s="364">
        <v>103853</v>
      </c>
      <c r="AO53" s="365">
        <v>42</v>
      </c>
      <c r="AP53" s="366">
        <v>49919</v>
      </c>
      <c r="AQ53" s="367">
        <v>-6.3</v>
      </c>
      <c r="AR53" s="368">
        <v>48.3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1820977</v>
      </c>
      <c r="AN54" s="372">
        <v>71263</v>
      </c>
      <c r="AO54" s="373">
        <v>52.7</v>
      </c>
      <c r="AP54" s="374">
        <v>26398</v>
      </c>
      <c r="AQ54" s="375">
        <v>-8.6999999999999993</v>
      </c>
      <c r="AR54" s="376">
        <v>61.4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3092621</v>
      </c>
      <c r="AN55" s="364">
        <v>121032</v>
      </c>
      <c r="AO55" s="365">
        <v>16.5</v>
      </c>
      <c r="AP55" s="366">
        <v>47738</v>
      </c>
      <c r="AQ55" s="367">
        <v>-4.4000000000000004</v>
      </c>
      <c r="AR55" s="368">
        <v>20.9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2606712</v>
      </c>
      <c r="AN56" s="372">
        <v>102016</v>
      </c>
      <c r="AO56" s="373">
        <v>43.2</v>
      </c>
      <c r="AP56" s="374">
        <v>24937</v>
      </c>
      <c r="AQ56" s="375">
        <v>-5.5</v>
      </c>
      <c r="AR56" s="376">
        <v>48.7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4248493</v>
      </c>
      <c r="AN57" s="364">
        <v>166784</v>
      </c>
      <c r="AO57" s="365">
        <v>37.799999999999997</v>
      </c>
      <c r="AP57" s="366">
        <v>52191</v>
      </c>
      <c r="AQ57" s="367">
        <v>9.3000000000000007</v>
      </c>
      <c r="AR57" s="368">
        <v>28.5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1246193</v>
      </c>
      <c r="AN58" s="372">
        <v>48922</v>
      </c>
      <c r="AO58" s="373">
        <v>-52</v>
      </c>
      <c r="AP58" s="374">
        <v>24843</v>
      </c>
      <c r="AQ58" s="375">
        <v>-0.4</v>
      </c>
      <c r="AR58" s="376">
        <v>-51.6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2764241</v>
      </c>
      <c r="AN59" s="364">
        <v>108198</v>
      </c>
      <c r="AO59" s="365">
        <v>-35.1</v>
      </c>
      <c r="AP59" s="366">
        <v>47387</v>
      </c>
      <c r="AQ59" s="367">
        <v>-9.1999999999999993</v>
      </c>
      <c r="AR59" s="368">
        <v>-25.9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2181788</v>
      </c>
      <c r="AN60" s="372">
        <v>85400</v>
      </c>
      <c r="AO60" s="373">
        <v>74.599999999999994</v>
      </c>
      <c r="AP60" s="374">
        <v>24928</v>
      </c>
      <c r="AQ60" s="375">
        <v>0.3</v>
      </c>
      <c r="AR60" s="376">
        <v>74.3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2927787</v>
      </c>
      <c r="AN61" s="379">
        <v>114596</v>
      </c>
      <c r="AO61" s="380">
        <v>5.0999999999999996</v>
      </c>
      <c r="AP61" s="381">
        <v>50105</v>
      </c>
      <c r="AQ61" s="382">
        <v>-2.1</v>
      </c>
      <c r="AR61" s="368">
        <v>7.2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1811150</v>
      </c>
      <c r="AN62" s="372">
        <v>70855</v>
      </c>
      <c r="AO62" s="373">
        <v>16.3</v>
      </c>
      <c r="AP62" s="374">
        <v>26001</v>
      </c>
      <c r="AQ62" s="375">
        <v>0.9</v>
      </c>
      <c r="AR62" s="376">
        <v>15.4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bNBLUQ2B+ssXdtcEHTeNelh8hcK9pnuQ0TTIdorUDNKj4XIBvIZYW/HAeMpXjHIldL2e+RkjkPo3e4WXBrO3A==" saltValue="5KIEVgysGSuTUDXtbSy+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TM9E7vUSe2EVOD3yv+6JjNkSgmJX867k/NYSz5hGGoJ7EdnJ7lAeXOdCFqHhCwVJqWn4BS8ZfF+ik5Jsk5+8A==" saltValue="/UrdkH8Rl0l9FXlMb6Bg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LkXAPQ1w6AjC1N/IlgIPl7MKOtYfqPK85iKAtJB7f3hCz+Mh7i5jMyJvcfuZynJ5RYmHtC9H5rWocIjzU7VEA==" saltValue="dyRC697pRbtoNJPuLCgZ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3" t="s">
        <v>3</v>
      </c>
      <c r="D47" s="1233"/>
      <c r="E47" s="1234"/>
      <c r="F47" s="11">
        <v>24.19</v>
      </c>
      <c r="G47" s="12">
        <v>24.57</v>
      </c>
      <c r="H47" s="12">
        <v>24.74</v>
      </c>
      <c r="I47" s="12">
        <v>24.59</v>
      </c>
      <c r="J47" s="13">
        <v>20.52</v>
      </c>
    </row>
    <row r="48" spans="2:10" ht="57.75" customHeight="1" x14ac:dyDescent="0.15">
      <c r="B48" s="14"/>
      <c r="C48" s="1235" t="s">
        <v>4</v>
      </c>
      <c r="D48" s="1235"/>
      <c r="E48" s="1236"/>
      <c r="F48" s="15">
        <v>2.98</v>
      </c>
      <c r="G48" s="16">
        <v>5.1100000000000003</v>
      </c>
      <c r="H48" s="16">
        <v>8.9700000000000006</v>
      </c>
      <c r="I48" s="16">
        <v>20.309999999999999</v>
      </c>
      <c r="J48" s="17">
        <v>32.340000000000003</v>
      </c>
    </row>
    <row r="49" spans="2:10" ht="57.75" customHeight="1" thickBot="1" x14ac:dyDescent="0.2">
      <c r="B49" s="18"/>
      <c r="C49" s="1237" t="s">
        <v>5</v>
      </c>
      <c r="D49" s="1237"/>
      <c r="E49" s="1238"/>
      <c r="F49" s="19">
        <v>0.14000000000000001</v>
      </c>
      <c r="G49" s="20">
        <v>2.74</v>
      </c>
      <c r="H49" s="20">
        <v>3.98</v>
      </c>
      <c r="I49" s="20">
        <v>11.44</v>
      </c>
      <c r="J49" s="21">
        <v>8.65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qLqncURTnoDAuOd4hFRviqye53ubDxUAb0blARXqq911hAYMdQN2Z+bqO7ZUCByggLwLZvHOvr1g8oPt/O6vQ==" saltValue="tihUmASl53j0H2coe+0d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みやき町役場</cp:lastModifiedBy>
  <cp:lastPrinted>2020-09-17T05:14:41Z</cp:lastPrinted>
  <dcterms:created xsi:type="dcterms:W3CDTF">2020-02-10T06:02:55Z</dcterms:created>
  <dcterms:modified xsi:type="dcterms:W3CDTF">2020-09-17T05:14:48Z</dcterms:modified>
  <cp:category/>
</cp:coreProperties>
</file>