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財政課\財政担当\各種照会\財政一般\財政状況資料集（H23～）\H30(H29決算分)\04-03　回答（2回目）\結合作業用\"/>
    </mc:Choice>
  </mc:AlternateContent>
  <bookViews>
    <workbookView xWindow="0" yWindow="0" windowWidth="28800" windowHeight="12210" tabRatio="9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<sst xmlns="http://schemas.openxmlformats.org/spreadsheetml/2006/main" count="1102" uniqueCount="606">
  <si>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</si>
  <si>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</si>
  <si>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</si>
  <si>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</si>
  <si>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</si>
  <si>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</si>
  <si>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</si>
  <si>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</si>
  <si>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</si>
  <si>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</si>
  <si>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</si>
  <si>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</si>
  <si>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</si>
  <si>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</si>
  <si>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</si>
  <si>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</si>
  <si>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</si>
  <si>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</si>
  <si>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</si>
  <si>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</si>
  <si>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</si>
  <si>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</si>
  <si>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</si>
  <si>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</si>
  <si>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</si>
  <si>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</si>
  <si>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</si>
  <si>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</si>
  <si>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</si>
  <si>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</si>
  <si>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</si>
  <si>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</si>
  <si>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</si>
  <si>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</si>
  <si>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</si>
  <si>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</si>
  <si>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</si>
  <si>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</si>
  <si>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</si>
  <si>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</si>
  <si>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</si>
  <si>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</si>
  <si>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</si>
  <si>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</si>
  <si>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</si>
  <si>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</si>
  <si>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</si>
  <si>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</si>
  <si>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</si>
  <si>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</si>
  <si>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</si>
  <si>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</si>
  <si>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</si>
  <si>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</si>
  <si>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</si>
  <si>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</si>
  <si>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</si>
  <si>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</si>
  <si>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</si>
  <si>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</si>
  <si>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</si>
  <si>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</si>
  <si>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</si>
  <si>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</si>
  <si>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</si>
  <si>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</si>
  <si>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</si>
  <si>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</si>
  <si>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</si>
  <si>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</si>
  <si>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</si>
  <si>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</si>
  <si>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</si>
  <si>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</si>
  <si>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</si>
  <si>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</si>
  <si>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</si>
  <si>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</si>
  <si>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</si>
  <si>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</si>
  <si>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</si>
  <si>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</si>
  <si>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</si>
  <si>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</si>
  <si>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</si>
  <si>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</si>
  <si>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</si>
  <si>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</si>
  <si>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</si>
  <si>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</si>
  <si>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</si>
  <si>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</si>
  <si>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</si>
  <si>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</si>
  <si>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</si>
  <si>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</si>
  <si>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</si>
  <si>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</si>
  <si>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</si>
  <si>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</si>
  <si>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</si>
  <si>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</si>
  <si>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</si>
  <si>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</si>
  <si>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</si>
  <si>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</si>
  <si>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</si>
  <si>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</si>
  <si>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</si>
  <si>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</si>
  <si>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</si>
  <si>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</si>
  <si>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</si>
  <si>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</si>
  <si>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</si>
  <si>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</si>
  <si>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</si>
  <si>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</si>
  <si>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</si>
  <si>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</si>
  <si>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</si>
  <si>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</si>
  <si>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</si>
  <si>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</si>
  <si>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</si>
  <si>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</si>
  <si>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</si>
  <si>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</si>
  <si>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</si>
  <si>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</si>
  <si>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</si>
  <si>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</si>
  <si>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</si>
  <si>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</si>
  <si>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</si>
  <si>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</si>
  <si>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</si>
  <si>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</si>
  <si>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</si>
  <si>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</si>
  <si>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</si>
  <si>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</si>
  <si>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</si>
  <si>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</si>
  <si>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</si>
  <si>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</si>
  <si>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</si>
  <si>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</si>
  <si>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</si>
  <si>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</si>
  <si>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</si>
  <si>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</si>
  <si>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</si>
  <si>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</si>
  <si>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</si>
  <si>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</si>
  <si>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</si>
  <si>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</si>
  <si>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</si>
  <si>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</si>
  <si>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</si>
  <si>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</si>
  <si>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</si>
  <si>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</si>
  <si>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</si>
  <si>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</si>
  <si>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</si>
  <si>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</si>
  <si>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</si>
  <si>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</si>
  <si>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</si>
  <si>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</si>
  <si>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</si>
  <si>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</si>
  <si>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</si>
  <si>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</si>
  <si>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</si>
  <si>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</si>
  <si>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</si>
  <si>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</si>
  <si>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</si>
  <si>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</si>
  <si>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</si>
  <si>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</si>
  <si>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</si>
  <si>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</si>
  <si>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</si>
  <si>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</si>
  <si>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</si>
  <si>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</si>
  <si>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</si>
  <si>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</si>
  <si>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</si>
  <si>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</si>
  <si>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</si>
  <si>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</si>
  <si>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</si>
  <si>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</si>
  <si>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</si>
  <si>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</si>
  <si>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</si>
  <si>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</si>
  <si>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</si>
  <si>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</si>
  <si>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</si>
  <si>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</si>
  <si>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</si>
  <si>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</si>
  <si>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</si>
  <si>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佐賀県みやき町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</si>
  <si>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</si>
  <si>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</si>
  <si>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</si>
  <si>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</si>
  <si>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</si>
  <si>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</si>
  <si>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</si>
  <si>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</si>
  <si>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</si>
  <si>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</si>
  <si>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</si>
  <si>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</si>
  <si>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</si>
  <si>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</si>
  <si>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</si>
  <si>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</si>
  <si>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</si>
  <si>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</si>
  <si>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</si>
  <si>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</si>
  <si>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</si>
  <si>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</si>
  <si>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</si>
  <si>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</si>
  <si>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</si>
  <si>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</si>
  <si>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</si>
  <si>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</si>
  <si>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</si>
  <si>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</si>
  <si>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</si>
  <si>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</si>
  <si>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</si>
  <si>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</si>
  <si>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</si>
  <si>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</si>
  <si>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</si>
  <si>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</si>
  <si>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</si>
  <si>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</si>
  <si>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</si>
  <si>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</si>
  <si>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</si>
  <si>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</si>
  <si>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</si>
  <si>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</si>
  <si>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</si>
  <si>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</si>
  <si>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</si>
  <si>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</si>
  <si>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</si>
  <si>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</si>
  <si>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</si>
  <si>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</si>
  <si>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</si>
  <si>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</si>
  <si>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</si>
  <si>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</si>
  <si>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</si>
  <si>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</si>
  <si>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</si>
  <si>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</si>
  <si>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</si>
  <si>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</si>
  <si>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</si>
  <si>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</si>
  <si>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</si>
  <si>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</si>
  <si>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</si>
  <si>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</si>
  <si>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</si>
  <si>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</si>
  <si>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</si>
  <si>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</si>
  <si>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</si>
  <si>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</si>
  <si>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</si>
  <si>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</si>
  <si>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</si>
  <si>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</si>
  <si>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</si>
  <si>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</si>
  <si>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</si>
  <si>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</si>
  <si>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</si>
  <si>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</si>
  <si>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</si>
  <si>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</si>
  <si>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</si>
  <si>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</si>
  <si>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</si>
  <si>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</si>
  <si>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</si>
  <si>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</si>
  <si>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</si>
  <si>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</si>
  <si>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</si>
  <si>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</si>
  <si>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</si>
  <si>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</si>
  <si>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</si>
  <si>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</si>
  <si>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</si>
  <si>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</si>
  <si>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</si>
  <si>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</si>
  <si>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</si>
  <si>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</si>
  <si>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</si>
  <si>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</si>
  <si>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</si>
  <si>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</si>
  <si>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</si>
  <si>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</si>
  <si>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</si>
  <si>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</si>
  <si>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</si>
  <si>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</si>
  <si>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</si>
  <si>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</si>
  <si>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</si>
  <si>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</si>
  <si>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</si>
  <si>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</si>
  <si>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</si>
  <si>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</si>
  <si>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</si>
  <si>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</si>
  <si>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</si>
  <si>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</si>
  <si>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</si>
  <si>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</si>
  <si>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</si>
  <si>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</si>
  <si>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</si>
  <si>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</si>
  <si>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</si>
  <si>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</si>
  <si>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</si>
  <si>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</si>
  <si>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</si>
  <si>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</si>
  <si>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</si>
  <si>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</si>
  <si>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</si>
  <si>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</si>
  <si>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</si>
  <si>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</si>
  <si>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</si>
  <si>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佐賀県みやき町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</si>
  <si>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</si>
  <si>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</si>
  <si>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</si>
  <si>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</si>
  <si>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</si>
  <si>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</si>
  <si>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</si>
  <si>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</si>
  <si>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</si>
  <si>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</si>
  <si>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</si>
  <si>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</si>
  <si>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</si>
  <si>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</si>
  <si>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</si>
  <si>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</si>
  <si>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</si>
  <si>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</si>
  <si>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</si>
  <si>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</si>
  <si>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</si>
  <si>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</si>
  <si>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</si>
  <si>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</si>
  <si>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</si>
  <si>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</si>
  <si>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</si>
  <si>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</si>
  <si>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</si>
  <si>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</si>
  <si>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</si>
  <si>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</si>
  <si>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</si>
  <si>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</si>
  <si>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</si>
  <si>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</si>
  <si>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</si>
  <si>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</si>
  <si>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</si>
  <si>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法非適用企業</t>
    <phoneticPr fontId="5"/>
  </si>
  <si>
    <t>住宅用地取得造成事業特別会計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</si>
  <si>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</si>
  <si>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</si>
  <si>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</si>
  <si>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</si>
  <si>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</si>
  <si>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</si>
  <si>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</si>
  <si>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</si>
  <si>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</si>
  <si>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</si>
  <si>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</si>
  <si>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</si>
  <si>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</si>
  <si>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</si>
  <si>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</si>
  <si>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</si>
  <si>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</si>
  <si>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</si>
  <si>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</si>
  <si>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</si>
  <si>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</si>
  <si>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</si>
  <si>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</si>
  <si>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</si>
  <si>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</si>
  <si>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</si>
  <si>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</si>
  <si>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</si>
  <si>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</si>
  <si>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</si>
  <si>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</si>
  <si>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</si>
  <si>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</si>
  <si>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</si>
  <si>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</si>
  <si>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</si>
  <si>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</si>
  <si>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</si>
  <si>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</si>
  <si>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</si>
  <si>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</si>
  <si>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</si>
  <si>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</si>
  <si>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</si>
  <si>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</si>
  <si>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</si>
  <si>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</si>
  <si>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</si>
  <si>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</si>
  <si>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</si>
  <si>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</si>
  <si>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</si>
  <si>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</si>
  <si>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</si>
  <si>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</si>
  <si>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</si>
  <si>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</si>
  <si>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</si>
  <si>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</si>
  <si>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</si>
  <si>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</si>
  <si>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</si>
  <si>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</si>
  <si>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</si>
  <si>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</si>
  <si>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住宅用地取得造成事業特別会計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</si>
  <si>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</si>
  <si>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</si>
  <si>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</si>
  <si>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</si>
  <si>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</si>
  <si>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</si>
  <si>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</si>
  <si>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</si>
  <si>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</si>
  <si>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</si>
  <si>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</si>
  <si>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</si>
  <si>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</si>
  <si>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</si>
  <si>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</si>
  <si>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</si>
  <si>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</si>
  <si>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</si>
  <si>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</si>
  <si>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</si>
  <si>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</si>
  <si>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</si>
  <si>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</si>
  <si>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</si>
  <si>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</si>
  <si>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</si>
  <si>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</si>
  <si>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</si>
  <si>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</si>
  <si>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</si>
  <si>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</si>
  <si>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</si>
  <si>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</si>
  <si>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</si>
  <si>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</si>
  <si>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</si>
  <si>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</si>
  <si>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</si>
  <si>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</si>
  <si>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</si>
  <si>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</si>
  <si>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</si>
  <si>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</si>
  <si>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</si>
  <si>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</si>
  <si>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</si>
  <si>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</si>
  <si>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</si>
  <si>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</si>
  <si>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</si>
  <si>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</si>
  <si>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</si>
  <si>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</si>
  <si>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</si>
  <si>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</si>
  <si>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</si>
  <si>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</si>
  <si>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</si>
  <si>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</si>
  <si>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</si>
  <si>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</si>
  <si>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</si>
  <si>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</si>
  <si>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</si>
  <si>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</si>
  <si>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</si>
  <si>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</si>
  <si>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</si>
  <si>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</si>
  <si>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</si>
  <si>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</si>
  <si>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</si>
  <si>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</si>
  <si>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</si>
  <si>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</si>
  <si>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</si>
  <si>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</si>
  <si>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</si>
  <si>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</si>
  <si>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</si>
  <si>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</si>
  <si>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</si>
  <si>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</si>
  <si>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</si>
  <si>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</si>
  <si>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</si>
  <si>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</si>
  <si>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</si>
  <si>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工業用地取得造成事業特別会計</t>
  </si>
  <si>
    <t>下水道事業特別会計</t>
  </si>
  <si>
    <t>住宅用地取得造成事業特別会計</t>
  </si>
  <si>
    <t>国民健康保険特別会計</t>
  </si>
  <si>
    <t>▲ 1.22</t>
  </si>
  <si>
    <t>▲ 3.01</t>
  </si>
  <si>
    <t>▲ 2.59</t>
  </si>
  <si>
    <t>▲ 1.67</t>
  </si>
  <si>
    <t>後期高齢者医療特別会計</t>
  </si>
  <si>
    <t>グリーンパーク推進整備事業基金特別会計</t>
  </si>
  <si>
    <t>その他会計（赤字）</t>
  </si>
  <si>
    <t>その他会計（黒字）</t>
  </si>
  <si>
    <t>-</t>
    <phoneticPr fontId="2"/>
  </si>
  <si>
    <t>-</t>
    <phoneticPr fontId="2"/>
  </si>
  <si>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</si>
  <si>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</si>
  <si>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</si>
  <si>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</si>
  <si>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</si>
  <si>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t>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</si>
  <si>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</si>
  <si>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</si>
  <si>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</si>
  <si>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</si>
  <si>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</si>
  <si>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</si>
  <si>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</si>
  <si>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t>
    <phoneticPr fontId="2"/>
  </si>
  <si>
    <t>佐賀東部環境施設組合</t>
    <rPh sb="0" eb="2">
      <t>サガ</t>
    </rPh>
    <rPh sb="2" eb="4">
      <t>トウブ</t>
    </rPh>
    <rPh sb="4" eb="6">
      <t>カンキョウ</t>
    </rPh>
    <rPh sb="6" eb="8">
      <t>シセツ</t>
    </rPh>
    <rPh sb="8" eb="10">
      <t>クミアイ</t>
    </rPh>
    <phoneticPr fontId="2"/>
  </si>
  <si>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</si>
  <si>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</si>
  <si>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</si>
  <si>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t>
    <phoneticPr fontId="2"/>
  </si>
  <si>
    <t>ふるさと寄附金基金</t>
    <rPh sb="4" eb="7">
      <t>キフキン</t>
    </rPh>
    <rPh sb="7" eb="9">
      <t>キキン</t>
    </rPh>
    <phoneticPr fontId="11"/>
  </si>
  <si>
    <t>合併振興基金</t>
    <rPh sb="0" eb="2">
      <t>ガッペイ</t>
    </rPh>
    <rPh sb="2" eb="4">
      <t>シンコウ</t>
    </rPh>
    <rPh sb="4" eb="6">
      <t>キキン</t>
    </rPh>
    <phoneticPr fontId="11"/>
  </si>
  <si>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</si>
  <si>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</si>
  <si>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グリーンパーク推進整備基金</t>
    <rPh sb="7" eb="9">
      <t>スイシン</t>
    </rPh>
    <rPh sb="9" eb="11">
      <t>セイビ</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</si>
  <si>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</si>
  <si>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</si>
  <si>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</si>
  <si>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の将来負担比率は、合併特例債を活用した事業の推進等により、類似団体内平均値の21.0％を14.2ポイント上回る35.2％となった。有形固定資産減価償却率は、近年の施設更新の影響等で類似団体内平均を16.1ポイント下回っているが、引き続き公共施設の老朽化対策について、公共施設等総合管理計画に基づき、中・長期的に施設の更新、維持修繕、統廃合等に取り組み、将来負担の平準化を進めながら財政健全化に取り組んでいく。</t>
    <rPh sb="16" eb="18">
      <t>ガッペイ</t>
    </rPh>
    <rPh sb="18" eb="20">
      <t>トクレイ</t>
    </rPh>
    <rPh sb="20" eb="21">
      <t>サイ</t>
    </rPh>
    <rPh sb="22" eb="24">
      <t>カツヨウ</t>
    </rPh>
    <rPh sb="26" eb="28">
      <t>ジギョウ</t>
    </rPh>
    <rPh sb="29" eb="31">
      <t>スイシン</t>
    </rPh>
    <rPh sb="31" eb="32">
      <t>トウ</t>
    </rPh>
    <rPh sb="40" eb="41">
      <t>ウチ</t>
    </rPh>
    <rPh sb="43" eb="44">
      <t>アタイ</t>
    </rPh>
    <rPh sb="85" eb="87">
      <t>キンネン</t>
    </rPh>
    <rPh sb="88" eb="90">
      <t>シセツ</t>
    </rPh>
    <rPh sb="90" eb="92">
      <t>コウシン</t>
    </rPh>
    <rPh sb="93" eb="95">
      <t>エイキョウ</t>
    </rPh>
    <rPh sb="95" eb="96">
      <t>トウ</t>
    </rPh>
    <rPh sb="97" eb="99">
      <t>ルイジ</t>
    </rPh>
    <rPh sb="99" eb="101">
      <t>ダンタイ</t>
    </rPh>
    <rPh sb="101" eb="102">
      <t>ウチ</t>
    </rPh>
    <rPh sb="102" eb="104">
      <t>ヘイキン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</si>
  <si>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</si>
  <si>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</si>
  <si>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</si>
  <si>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</si>
  <si>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</si>
  <si>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</si>
  <si>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の将来負担比率は、一部事務組合負担の減等による将来負担額の減及び充当可能基金残高の増等による充当可能財源の大幅な増により算定なしとなった。実質公債費比率は、合併特例債の活用した事業の推進等による元利償還金の増により、類似団体内平均値を4.8％上回っているが、合併特例債の償還財源として普通交付税に算入される7割の残額の3割相当額については、減債基金に計画的に積立を行うことにより財源を確保し、当該年度の償還額の3割相当額を減債基金から繰入を行い、財政健全化に努めている。</t>
    <rPh sb="16" eb="18">
      <t>イチブ</t>
    </rPh>
    <rPh sb="18" eb="20">
      <t>ジム</t>
    </rPh>
    <rPh sb="20" eb="22">
      <t>クミアイ</t>
    </rPh>
    <rPh sb="22" eb="24">
      <t>フタン</t>
    </rPh>
    <rPh sb="25" eb="26">
      <t>ゲン</t>
    </rPh>
    <rPh sb="26" eb="27">
      <t>トウ</t>
    </rPh>
    <rPh sb="30" eb="32">
      <t>ショウライ</t>
    </rPh>
    <rPh sb="32" eb="34">
      <t>フタン</t>
    </rPh>
    <rPh sb="34" eb="35">
      <t>ガク</t>
    </rPh>
    <rPh sb="36" eb="37">
      <t>ゲン</t>
    </rPh>
    <rPh sb="37" eb="38">
      <t>オヨ</t>
    </rPh>
    <rPh sb="39" eb="41">
      <t>ジュウトウ</t>
    </rPh>
    <rPh sb="41" eb="43">
      <t>カノウ</t>
    </rPh>
    <rPh sb="43" eb="45">
      <t>キキン</t>
    </rPh>
    <rPh sb="45" eb="47">
      <t>ザンダカ</t>
    </rPh>
    <rPh sb="48" eb="49">
      <t>ゾウ</t>
    </rPh>
    <rPh sb="49" eb="50">
      <t>トウ</t>
    </rPh>
    <rPh sb="53" eb="55">
      <t>ジュウトウ</t>
    </rPh>
    <rPh sb="55" eb="57">
      <t>カノウ</t>
    </rPh>
    <rPh sb="57" eb="59">
      <t>ザイゲン</t>
    </rPh>
    <rPh sb="60" eb="62">
      <t>オオハバ</t>
    </rPh>
    <rPh sb="63" eb="64">
      <t>ゾウ</t>
    </rPh>
    <rPh sb="67" eb="69">
      <t>サンテイ</t>
    </rPh>
    <rPh sb="85" eb="87">
      <t>ガッペイ</t>
    </rPh>
    <rPh sb="87" eb="89">
      <t>トクレイ</t>
    </rPh>
    <rPh sb="89" eb="90">
      <t>サイ</t>
    </rPh>
    <rPh sb="91" eb="93">
      <t>カツヨウ</t>
    </rPh>
    <rPh sb="95" eb="97">
      <t>ジギョウ</t>
    </rPh>
    <rPh sb="98" eb="100">
      <t>スイシン</t>
    </rPh>
    <rPh sb="100" eb="101">
      <t>トウ</t>
    </rPh>
    <rPh sb="104" eb="106">
      <t>ガンリ</t>
    </rPh>
    <rPh sb="106" eb="109">
      <t>ショウカンキン</t>
    </rPh>
    <rPh sb="110" eb="111">
      <t>ゾウ</t>
    </rPh>
    <rPh sb="119" eb="120">
      <t>ウチ</t>
    </rPh>
    <rPh sb="122" eb="123">
      <t>アタイ</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</si>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</sst>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EB5F-4665-8002-D632A0621C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113711</c:v>
                </c:pt>
                <c:pt idx="1">
                  <c:v>73111</c:v>
                </c:pt>
                <c:pt idx="2">
                  <c:v>103853</c:v>
                </c:pt>
                <c:pt idx="3">
                  <c:v>121032</c:v>
                </c:pt>
                <c:pt idx="4">
                  <c:v>166784</c:v>
                </c:pt>
              </c:numCache>
            </c:numRef>
          </c:val>
          <c:smooth val="0"/>
          <c:extLst>
            <c:ext xmlns:c16="http://schemas.microsoft.com/office/drawing/2014/chart" uri="{C3380CC4-5D6E-409C-BE32-E72D297353CC}">
              <c16:uniqueId val="{00000001-EB5F-4665-8002-D632A0621C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3.98</c:v>
                </c:pt>
                <c:pt idx="1">
                  <c:v>2.98</c:v>
                </c:pt>
                <c:pt idx="2">
                  <c:v>5.1100000000000003</c:v>
                </c:pt>
                <c:pt idx="3">
                  <c:v>8.9700000000000006</c:v>
                </c:pt>
                <c:pt idx="4">
                  <c:v>20.309999999999999</c:v>
                </c:pt>
              </c:numCache>
            </c:numRef>
          </c:val>
          <c:extLst>
            <c:ext xmlns:c16="http://schemas.microsoft.com/office/drawing/2014/chart" uri="{C3380CC4-5D6E-409C-BE32-E72D297353CC}">
              <c16:uniqueId val="{00000000-D11E-4272-B9B1-4C09041931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23.39</c:v>
                </c:pt>
                <c:pt idx="1">
                  <c:v>24.19</c:v>
                </c:pt>
                <c:pt idx="2">
                  <c:v>24.57</c:v>
                </c:pt>
                <c:pt idx="3">
                  <c:v>24.74</c:v>
                </c:pt>
                <c:pt idx="4">
                  <c:v>24.59</c:v>
                </c:pt>
              </c:numCache>
            </c:numRef>
          </c:val>
          <c:extLst>
            <c:ext xmlns:c16="http://schemas.microsoft.com/office/drawing/2014/chart" uri="{C3380CC4-5D6E-409C-BE32-E72D297353CC}">
              <c16:uniqueId val="{00000001-D11E-4272-B9B1-4C09041931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3.14</c:v>
                </c:pt>
                <c:pt idx="1">
                  <c:v>0.14000000000000001</c:v>
                </c:pt>
                <c:pt idx="2">
                  <c:v>2.74</c:v>
                </c:pt>
                <c:pt idx="3">
                  <c:v>3.98</c:v>
                </c:pt>
                <c:pt idx="4">
                  <c:v>11.44</c:v>
                </c:pt>
              </c:numCache>
            </c:numRef>
          </c:val>
          <c:smooth val="0"/>
          <c:extLst>
            <c:ext xmlns:c16="http://schemas.microsoft.com/office/drawing/2014/chart" uri="{C3380CC4-5D6E-409C-BE32-E72D297353CC}">
              <c16:uniqueId val="{00000002-D11E-4272-B9B1-4C09041931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0.44</c:v>
                </c:pt>
                <c:pt idx="2">
                  <c:v>#N/A</c:v>
                </c:pt>
                <c:pt idx="3">
                  <c:v>0.39</c:v>
                </c:pt>
                <c:pt idx="4">
                  <c:v>#N/A</c:v>
                </c:pt>
                <c:pt idx="5">
                  <c:v>0.49</c:v>
                </c:pt>
                <c:pt idx="6">
                  <c:v>0</c:v>
                </c:pt>
                <c:pt idx="7">
                  <c:v>0</c:v>
                </c:pt>
                <c:pt idx="8">
                  <c:v>0</c:v>
                </c:pt>
                <c:pt idx="9">
                  <c:v>0</c:v>
                </c:pt>
              </c:numCache>
            </c:numRef>
          </c:val>
          <c:extLst>
            <c:ext xmlns:c16="http://schemas.microsoft.com/office/drawing/2014/chart" uri="{C3380CC4-5D6E-409C-BE32-E72D297353CC}">
              <c16:uniqueId val="{00000000-F28C-4C3D-9902-81D4F4148D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8C-4C3D-9902-81D4F4148D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8C-4C3D-9902-81D4F4148D7C}"/>
            </c:ext>
          </c:extLst>
        </c:ser>
        <c:ser>
          <c:idx val="3"/>
          <c:order val="3"/>
          <c:tx>
            <c:strRef>
              <c:f>データシート!$A$30</c:f>
              <c:strCache>
                <c:ptCount val="1"/>
                <c:pt idx="0">
                  <c:v>グリーンパーク推進整備事業基金特別会計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0.15</c:v>
                </c:pt>
                <c:pt idx="8">
                  <c:v>#N/A</c:v>
                </c:pt>
                <c:pt idx="9">
                  <c:v>7.0000000000000007E-2</c:v>
                </c:pt>
              </c:numCache>
            </c:numRef>
          </c:val>
          <c:extLst>
            <c:ext xmlns:c16="http://schemas.microsoft.com/office/drawing/2014/chart" uri="{C3380CC4-5D6E-409C-BE32-E72D297353CC}">
              <c16:uniqueId val="{00000003-F28C-4C3D-9902-81D4F4148D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0.02</c:v>
                </c:pt>
                <c:pt idx="8">
                  <c:v>#N/A</c:v>
                </c:pt>
                <c:pt idx="9">
                  <c:v>0.11</c:v>
                </c:pt>
              </c:numCache>
            </c:numRef>
          </c:val>
          <c:extLst>
            <c:ext xmlns:c16="http://schemas.microsoft.com/office/drawing/2014/chart" uri="{C3380CC4-5D6E-409C-BE32-E72D297353CC}">
              <c16:uniqueId val="{00000004-F28C-4C3D-9902-81D4F4148D7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1.22</c:v>
                </c:pt>
                <c:pt idx="1">
                  <c:v>#N/A</c:v>
                </c:pt>
                <c:pt idx="2">
                  <c:v>3.01</c:v>
                </c:pt>
                <c:pt idx="3">
                  <c:v>#N/A</c:v>
                </c:pt>
                <c:pt idx="4">
                  <c:v>2.59</c:v>
                </c:pt>
                <c:pt idx="5">
                  <c:v>#N/A</c:v>
                </c:pt>
                <c:pt idx="6">
                  <c:v>1.67</c:v>
                </c:pt>
                <c:pt idx="7">
                  <c:v>#N/A</c:v>
                </c:pt>
                <c:pt idx="8">
                  <c:v>#N/A</c:v>
                </c:pt>
                <c:pt idx="9">
                  <c:v>0.22</c:v>
                </c:pt>
              </c:numCache>
            </c:numRef>
          </c:val>
          <c:extLst>
            <c:ext xmlns:c16="http://schemas.microsoft.com/office/drawing/2014/chart" uri="{C3380CC4-5D6E-409C-BE32-E72D297353CC}">
              <c16:uniqueId val="{00000005-F28C-4C3D-9902-81D4F4148D7C}"/>
            </c:ext>
          </c:extLst>
        </c:ser>
        <c:ser>
          <c:idx val="6"/>
          <c:order val="6"/>
          <c:tx>
            <c:strRef>
              <c:f>データシート!$A$33</c:f>
              <c:strCache>
                <c:ptCount val="1"/>
                <c:pt idx="0">
                  <c:v>住宅用地取得造成事業特別会計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c:v>
                </c:pt>
                <c:pt idx="4">
                  <c:v>#N/A</c:v>
                </c:pt>
                <c:pt idx="5">
                  <c:v>0.93</c:v>
                </c:pt>
                <c:pt idx="6">
                  <c:v>#N/A</c:v>
                </c:pt>
                <c:pt idx="7">
                  <c:v>0.94</c:v>
                </c:pt>
                <c:pt idx="8">
                  <c:v>#N/A</c:v>
                </c:pt>
                <c:pt idx="9">
                  <c:v>0.33</c:v>
                </c:pt>
              </c:numCache>
            </c:numRef>
          </c:val>
          <c:extLst>
            <c:ext xmlns:c16="http://schemas.microsoft.com/office/drawing/2014/chart" uri="{C3380CC4-5D6E-409C-BE32-E72D297353CC}">
              <c16:uniqueId val="{00000006-F28C-4C3D-9902-81D4F4148D7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0.49</c:v>
                </c:pt>
                <c:pt idx="8">
                  <c:v>#N/A</c:v>
                </c:pt>
                <c:pt idx="9">
                  <c:v>0.56999999999999995</c:v>
                </c:pt>
              </c:numCache>
            </c:numRef>
          </c:val>
          <c:extLst>
            <c:ext xmlns:c16="http://schemas.microsoft.com/office/drawing/2014/chart" uri="{C3380CC4-5D6E-409C-BE32-E72D297353CC}">
              <c16:uniqueId val="{00000007-F28C-4C3D-9902-81D4F4148D7C}"/>
            </c:ext>
          </c:extLst>
        </c:ser>
        <c:ser>
          <c:idx val="8"/>
          <c:order val="8"/>
          <c:tx>
            <c:strRef>
              <c:f>データシート!$A$35</c:f>
              <c:strCache>
                <c:ptCount val="1"/>
                <c:pt idx="0">
                  <c:v>工業用地取得造成事業特別会計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0.99</c:v>
                </c:pt>
                <c:pt idx="2">
                  <c:v>#N/A</c:v>
                </c:pt>
                <c:pt idx="3">
                  <c:v>0.97</c:v>
                </c:pt>
                <c:pt idx="4">
                  <c:v>#N/A</c:v>
                </c:pt>
                <c:pt idx="5">
                  <c:v>0.96</c:v>
                </c:pt>
                <c:pt idx="6">
                  <c:v>#N/A</c:v>
                </c:pt>
                <c:pt idx="7">
                  <c:v>1.1399999999999999</c:v>
                </c:pt>
                <c:pt idx="8">
                  <c:v>#N/A</c:v>
                </c:pt>
                <c:pt idx="9">
                  <c:v>1.1299999999999999</c:v>
                </c:pt>
              </c:numCache>
            </c:numRef>
          </c:val>
          <c:extLst>
            <c:ext xmlns:c16="http://schemas.microsoft.com/office/drawing/2014/chart" uri="{C3380CC4-5D6E-409C-BE32-E72D297353CC}">
              <c16:uniqueId val="{00000008-F28C-4C3D-9902-81D4F4148D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3.97</c:v>
                </c:pt>
                <c:pt idx="2">
                  <c:v>#N/A</c:v>
                </c:pt>
                <c:pt idx="3">
                  <c:v>2.97</c:v>
                </c:pt>
                <c:pt idx="4">
                  <c:v>#N/A</c:v>
                </c:pt>
                <c:pt idx="5">
                  <c:v>5.1100000000000003</c:v>
                </c:pt>
                <c:pt idx="6">
                  <c:v>#N/A</c:v>
                </c:pt>
                <c:pt idx="7">
                  <c:v>8.81</c:v>
                </c:pt>
                <c:pt idx="8">
                  <c:v>#N/A</c:v>
                </c:pt>
                <c:pt idx="9">
                  <c:v>20.23</c:v>
                </c:pt>
              </c:numCache>
            </c:numRef>
          </c:val>
          <c:extLst>
            <c:ext xmlns:c16="http://schemas.microsoft.com/office/drawing/2014/chart" uri="{C3380CC4-5D6E-409C-BE32-E72D297353CC}">
              <c16:uniqueId val="{00000009-F28C-4C3D-9902-81D4F4148D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1312</c:v>
                </c:pt>
                <c:pt idx="5">
                  <c:v>1453</c:v>
                </c:pt>
                <c:pt idx="8">
                  <c:v>1713</c:v>
                </c:pt>
                <c:pt idx="11">
                  <c:v>1426</c:v>
                </c:pt>
                <c:pt idx="14">
                  <c:v>1515</c:v>
                </c:pt>
              </c:numCache>
            </c:numRef>
          </c:val>
          <c:extLst>
            <c:ext xmlns:c16="http://schemas.microsoft.com/office/drawing/2014/chart" uri="{C3380CC4-5D6E-409C-BE32-E72D297353CC}">
              <c16:uniqueId val="{00000000-542D-4AB0-89E7-EADDD66497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2D-4AB0-89E7-EADDD66497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263</c:v>
                </c:pt>
                <c:pt idx="3">
                  <c:v>278</c:v>
                </c:pt>
                <c:pt idx="6">
                  <c:v>506</c:v>
                </c:pt>
                <c:pt idx="9">
                  <c:v>90</c:v>
                </c:pt>
                <c:pt idx="12">
                  <c:v>86</c:v>
                </c:pt>
              </c:numCache>
            </c:numRef>
          </c:val>
          <c:extLst>
            <c:ext xmlns:c16="http://schemas.microsoft.com/office/drawing/2014/chart" uri="{C3380CC4-5D6E-409C-BE32-E72D297353CC}">
              <c16:uniqueId val="{00000002-542D-4AB0-89E7-EADDD66497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352</c:v>
                </c:pt>
                <c:pt idx="3">
                  <c:v>351</c:v>
                </c:pt>
                <c:pt idx="6">
                  <c:v>314</c:v>
                </c:pt>
                <c:pt idx="9">
                  <c:v>261</c:v>
                </c:pt>
                <c:pt idx="12">
                  <c:v>241</c:v>
                </c:pt>
              </c:numCache>
            </c:numRef>
          </c:val>
          <c:extLst>
            <c:ext xmlns:c16="http://schemas.microsoft.com/office/drawing/2014/chart" uri="{C3380CC4-5D6E-409C-BE32-E72D297353CC}">
              <c16:uniqueId val="{00000003-542D-4AB0-89E7-EADDD66497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244</c:v>
                </c:pt>
                <c:pt idx="3">
                  <c:v>228</c:v>
                </c:pt>
                <c:pt idx="6">
                  <c:v>241</c:v>
                </c:pt>
                <c:pt idx="9">
                  <c:v>212</c:v>
                </c:pt>
                <c:pt idx="12">
                  <c:v>254</c:v>
                </c:pt>
              </c:numCache>
            </c:numRef>
          </c:val>
          <c:extLst>
            <c:ext xmlns:c16="http://schemas.microsoft.com/office/drawing/2014/chart" uri="{C3380CC4-5D6E-409C-BE32-E72D297353CC}">
              <c16:uniqueId val="{00000004-542D-4AB0-89E7-EADDD66497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2D-4AB0-89E7-EADDD66497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2D-4AB0-89E7-EADDD66497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1184</c:v>
                </c:pt>
                <c:pt idx="3">
                  <c:v>1278</c:v>
                </c:pt>
                <c:pt idx="6">
                  <c:v>1304</c:v>
                </c:pt>
                <c:pt idx="9">
                  <c:v>1554</c:v>
                </c:pt>
                <c:pt idx="12">
                  <c:v>1629</c:v>
                </c:pt>
              </c:numCache>
            </c:numRef>
          </c:val>
          <c:extLst>
            <c:ext xmlns:c16="http://schemas.microsoft.com/office/drawing/2014/chart" uri="{C3380CC4-5D6E-409C-BE32-E72D297353CC}">
              <c16:uniqueId val="{00000007-542D-4AB0-89E7-EADDD66497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731</c:v>
                </c:pt>
                <c:pt idx="2">
                  <c:v>#N/A</c:v>
                </c:pt>
                <c:pt idx="3">
                  <c:v>#N/A</c:v>
                </c:pt>
                <c:pt idx="4">
                  <c:v>682</c:v>
                </c:pt>
                <c:pt idx="5">
                  <c:v>#N/A</c:v>
                </c:pt>
                <c:pt idx="6">
                  <c:v>#N/A</c:v>
                </c:pt>
                <c:pt idx="7">
                  <c:v>652</c:v>
                </c:pt>
                <c:pt idx="8">
                  <c:v>#N/A</c:v>
                </c:pt>
                <c:pt idx="9">
                  <c:v>#N/A</c:v>
                </c:pt>
                <c:pt idx="10">
                  <c:v>691</c:v>
                </c:pt>
                <c:pt idx="11">
                  <c:v>#N/A</c:v>
                </c:pt>
                <c:pt idx="12">
                  <c:v>#N/A</c:v>
                </c:pt>
                <c:pt idx="13">
                  <c:v>695</c:v>
                </c:pt>
                <c:pt idx="14">
                  <c:v>#N/A</c:v>
                </c:pt>
              </c:numCache>
            </c:numRef>
          </c:val>
          <c:smooth val="0"/>
          <c:extLst>
            <c:ext xmlns:c16="http://schemas.microsoft.com/office/drawing/2014/chart" uri="{C3380CC4-5D6E-409C-BE32-E72D297353CC}">
              <c16:uniqueId val="{00000008-542D-4AB0-89E7-EADDD66497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13471</c:v>
                </c:pt>
                <c:pt idx="5">
                  <c:v>13696</c:v>
                </c:pt>
                <c:pt idx="8">
                  <c:v>15296</c:v>
                </c:pt>
                <c:pt idx="11">
                  <c:v>16005</c:v>
                </c:pt>
                <c:pt idx="14">
                  <c:v>15940</c:v>
                </c:pt>
              </c:numCache>
            </c:numRef>
          </c:val>
          <c:extLst>
            <c:ext xmlns:c16="http://schemas.microsoft.com/office/drawing/2014/chart" uri="{C3380CC4-5D6E-409C-BE32-E72D297353CC}">
              <c16:uniqueId val="{00000000-379D-4398-AFFB-418833D5B7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605</c:v>
                </c:pt>
                <c:pt idx="5">
                  <c:v>828</c:v>
                </c:pt>
                <c:pt idx="8">
                  <c:v>961</c:v>
                </c:pt>
                <c:pt idx="11">
                  <c:v>1552</c:v>
                </c:pt>
                <c:pt idx="14">
                  <c:v>1981</c:v>
                </c:pt>
              </c:numCache>
            </c:numRef>
          </c:val>
          <c:extLst>
            <c:ext xmlns:c16="http://schemas.microsoft.com/office/drawing/2014/chart" uri="{C3380CC4-5D6E-409C-BE32-E72D297353CC}">
              <c16:uniqueId val="{00000001-379D-4398-AFFB-418833D5B7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5756</c:v>
                </c:pt>
                <c:pt idx="5">
                  <c:v>6030</c:v>
                </c:pt>
                <c:pt idx="8">
                  <c:v>6549</c:v>
                </c:pt>
                <c:pt idx="11">
                  <c:v>6614</c:v>
                </c:pt>
                <c:pt idx="14">
                  <c:v>9263</c:v>
                </c:pt>
              </c:numCache>
            </c:numRef>
          </c:val>
          <c:extLst>
            <c:ext xmlns:c16="http://schemas.microsoft.com/office/drawing/2014/chart" uri="{C3380CC4-5D6E-409C-BE32-E72D297353CC}">
              <c16:uniqueId val="{00000002-379D-4398-AFFB-418833D5B7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9D-4398-AFFB-418833D5B7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9D-4398-AFFB-418833D5B7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7</c:v>
                </c:pt>
                <c:pt idx="12">
                  <c:v>0</c:v>
                </c:pt>
              </c:numCache>
            </c:numRef>
          </c:val>
          <c:extLst>
            <c:ext xmlns:c16="http://schemas.microsoft.com/office/drawing/2014/chart" uri="{C3380CC4-5D6E-409C-BE32-E72D297353CC}">
              <c16:uniqueId val="{00000005-379D-4398-AFFB-418833D5B7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1850</c:v>
                </c:pt>
                <c:pt idx="3">
                  <c:v>1708</c:v>
                </c:pt>
                <c:pt idx="6">
                  <c:v>1665</c:v>
                </c:pt>
                <c:pt idx="9">
                  <c:v>1587</c:v>
                </c:pt>
                <c:pt idx="12">
                  <c:v>1582</c:v>
                </c:pt>
              </c:numCache>
            </c:numRef>
          </c:val>
          <c:extLst>
            <c:ext xmlns:c16="http://schemas.microsoft.com/office/drawing/2014/chart" uri="{C3380CC4-5D6E-409C-BE32-E72D297353CC}">
              <c16:uniqueId val="{00000006-379D-4398-AFFB-418833D5B7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1316</c:v>
                </c:pt>
                <c:pt idx="3">
                  <c:v>993</c:v>
                </c:pt>
                <c:pt idx="6">
                  <c:v>693</c:v>
                </c:pt>
                <c:pt idx="9">
                  <c:v>480</c:v>
                </c:pt>
                <c:pt idx="12">
                  <c:v>255</c:v>
                </c:pt>
              </c:numCache>
            </c:numRef>
          </c:val>
          <c:extLst>
            <c:ext xmlns:c16="http://schemas.microsoft.com/office/drawing/2014/chart" uri="{C3380CC4-5D6E-409C-BE32-E72D297353CC}">
              <c16:uniqueId val="{00000007-379D-4398-AFFB-418833D5B7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5010</c:v>
                </c:pt>
                <c:pt idx="3">
                  <c:v>5076</c:v>
                </c:pt>
                <c:pt idx="6">
                  <c:v>5054</c:v>
                </c:pt>
                <c:pt idx="9">
                  <c:v>4853</c:v>
                </c:pt>
                <c:pt idx="12">
                  <c:v>4813</c:v>
                </c:pt>
              </c:numCache>
            </c:numRef>
          </c:val>
          <c:extLst>
            <c:ext xmlns:c16="http://schemas.microsoft.com/office/drawing/2014/chart" uri="{C3380CC4-5D6E-409C-BE32-E72D297353CC}">
              <c16:uniqueId val="{00000008-379D-4398-AFFB-418833D5B7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710</c:v>
                </c:pt>
                <c:pt idx="3">
                  <c:v>894</c:v>
                </c:pt>
                <c:pt idx="6">
                  <c:v>1459</c:v>
                </c:pt>
                <c:pt idx="9">
                  <c:v>2151</c:v>
                </c:pt>
                <c:pt idx="12">
                  <c:v>1905</c:v>
                </c:pt>
              </c:numCache>
            </c:numRef>
          </c:val>
          <c:extLst>
            <c:ext xmlns:c16="http://schemas.microsoft.com/office/drawing/2014/chart" uri="{C3380CC4-5D6E-409C-BE32-E72D297353CC}">
              <c16:uniqueId val="{00000009-379D-4398-AFFB-418833D5B7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13304</c:v>
                </c:pt>
                <c:pt idx="3">
                  <c:v>13609</c:v>
                </c:pt>
                <c:pt idx="6">
                  <c:v>15987</c:v>
                </c:pt>
                <c:pt idx="9">
                  <c:v>17136</c:v>
                </c:pt>
                <c:pt idx="12">
                  <c:v>17382</c:v>
                </c:pt>
              </c:numCache>
            </c:numRef>
          </c:val>
          <c:extLst>
            <c:ext xmlns:c16="http://schemas.microsoft.com/office/drawing/2014/chart" uri="{C3380CC4-5D6E-409C-BE32-E72D297353CC}">
              <c16:uniqueId val="{0000000A-379D-4398-AFFB-418833D5B7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2358</c:v>
                </c:pt>
                <c:pt idx="2">
                  <c:v>#N/A</c:v>
                </c:pt>
                <c:pt idx="3">
                  <c:v>#N/A</c:v>
                </c:pt>
                <c:pt idx="4">
                  <c:v>1727</c:v>
                </c:pt>
                <c:pt idx="5">
                  <c:v>#N/A</c:v>
                </c:pt>
                <c:pt idx="6">
                  <c:v>#N/A</c:v>
                </c:pt>
                <c:pt idx="7">
                  <c:v>2052</c:v>
                </c:pt>
                <c:pt idx="8">
                  <c:v>#N/A</c:v>
                </c:pt>
                <c:pt idx="9">
                  <c:v>#N/A</c:v>
                </c:pt>
                <c:pt idx="10">
                  <c:v>2043</c:v>
                </c:pt>
                <c:pt idx="11">
                  <c:v>#N/A</c:v>
                </c:pt>
                <c:pt idx="12">
                  <c:v>#N/A</c:v>
                </c:pt>
                <c:pt idx="13">
                  <c:v>0</c:v>
                </c:pt>
                <c:pt idx="14">
                  <c:v>#N/A</c:v>
                </c:pt>
              </c:numCache>
            </c:numRef>
          </c:val>
          <c:smooth val="0"/>
          <c:extLst>
            <c:ext xmlns:c16="http://schemas.microsoft.com/office/drawing/2014/chart" uri="{C3380CC4-5D6E-409C-BE32-E72D297353CC}">
              <c16:uniqueId val="{0000000B-379D-4398-AFFB-418833D5B7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1754</c:v>
                </c:pt>
                <c:pt idx="1">
                  <c:v>1763</c:v>
                </c:pt>
                <c:pt idx="2">
                  <c:v>1766</c:v>
                </c:pt>
              </c:numCache>
            </c:numRef>
          </c:val>
          <c:extLst>
            <c:ext xmlns:c16="http://schemas.microsoft.com/office/drawing/2014/chart" uri="{C3380CC4-5D6E-409C-BE32-E72D297353CC}">
              <c16:uniqueId val="{00000000-B63E-4E1C-AEA9-3F0CB11614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2492</c:v>
                </c:pt>
                <c:pt idx="1">
                  <c:v>2463</c:v>
                </c:pt>
                <c:pt idx="2">
                  <c:v>2370</c:v>
                </c:pt>
              </c:numCache>
            </c:numRef>
          </c:val>
          <c:extLst>
            <c:ext xmlns:c16="http://schemas.microsoft.com/office/drawing/2014/chart" uri="{C3380CC4-5D6E-409C-BE32-E72D297353CC}">
              <c16:uniqueId val="{00000001-B63E-4E1C-AEA9-3F0CB11614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4013</c:v>
                </c:pt>
                <c:pt idx="1">
                  <c:v>4055</c:v>
                </c:pt>
                <c:pt idx="2">
                  <c:v>6813</c:v>
                </c:pt>
              </c:numCache>
            </c:numRef>
          </c:val>
          <c:extLst>
            <c:ext xmlns:c16="http://schemas.microsoft.com/office/drawing/2014/chart" uri="{C3380CC4-5D6E-409C-BE32-E72D297353CC}">
              <c16:uniqueId val="{00000002-B63E-4E1C-AEA9-3F0CB11614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{52C13DBB-1DFA-409E-A053-1FEA4E61B226}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41B-42CF-B7B7-46A076FF5B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{1C9D4093-A9AA-4BC8-B782-E85485742C9D}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1B-42CF-B7B7-46A076FF5B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{D1BEA734-9AE4-4547-B6FE-48D2ECF9D104}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1B-42CF-B7B7-46A076FF5B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{8DF4D7EC-854B-4D16-AB7D-94967955425B}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1B-42CF-B7B7-46A076FF5B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{84ABBFE5-F32D-49C8-A1CD-BC29D1CAE27F}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1B-42CF-B7B7-46A076FF5B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{7825B926-C2A1-47BC-8A59-B0A58F47ACD0}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41B-42CF-B7B7-46A076FF5B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{5D07C99E-A055-4904-89B3-0C9A8DF04037}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41B-42CF-B7B7-46A076FF5B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{773E73C3-A536-42E7-A595-57C87E0DEBE2}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41B-42CF-B7B7-46A076FF5B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{0D276716-1A26-4884-A77C-3E981F7080FD}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41B-42CF-B7B7-46A076FF5B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39.200000000000003</c:v>
                </c:pt>
                <c:pt idx="24">
                  <c:v>40</c:v>
                </c:pt>
              </c:numCache>
            </c:numRef>
          </c:xVal>
          <c:yVal>
            <c:numRef>
              <c:f>公会計指標分析・財政指標組合せ分析表!$BP$51:$DC$51</c:f>
              <c:numCache>
                <c:formatCode>#,##0.0;"▲ "#,##0.0</c:formatCode>
                <c:ptCount val="40"/>
                <c:pt idx="16">
                  <c:v>34.6</c:v>
                </c:pt>
                <c:pt idx="24">
                  <c:v>35.200000000000003</c:v>
                </c:pt>
              </c:numCache>
            </c:numRef>
          </c:yVal>
          <c:smooth val="0"/>
          <c:extLst>
            <c:ext xmlns:c16="http://schemas.microsoft.com/office/drawing/2014/chart" uri="{C3380CC4-5D6E-409C-BE32-E72D297353CC}">
              <c16:uniqueId val="{00000009-F41B-42CF-B7B7-46A076FF5B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{3D69A972-DE12-4247-8CEC-7592B0152E58}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41B-42CF-B7B7-46A076FF5B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{A6B51AF0-21E4-44B6-A2CB-40706C547091}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1B-42CF-B7B7-46A076FF5B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{2EA5B0D0-E255-44F1-BA8D-4431107421E8}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1B-42CF-B7B7-46A076FF5B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{04EF0EE9-E409-40A0-B091-A8A54719C874}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1B-42CF-B7B7-46A076FF5B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{277A6D5E-7BC7-4D25-8EE0-AB99B8B63DF0}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1B-42CF-B7B7-46A076FF5B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{50715EB1-BE8B-41FA-A92A-1C163EC3C346}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41B-42CF-B7B7-46A076FF5BEC}"/>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{582C3BE4-AB04-4179-8B2F-4462036CFC78}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41B-42CF-B7B7-46A076FF5BE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{DF74D510-4DF0-4CC0-B6AC-FBF4BD74ACF5}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41B-42CF-B7B7-46A076FF5B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{9680FD7F-1800-474C-A286-4A1709705540}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41B-42CF-B7B7-46A076FF5B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c:ext xmlns:c16="http://schemas.microsoft.com/office/drawing/2014/chart" uri="{C3380CC4-5D6E-409C-BE32-E72D297353CC}">
              <c16:uniqueId val="{00000013-F41B-42CF-B7B7-46A076FF5BEC}"/>
            </c:ext>
          </c:extLst>
        </c:ser>
        <c:dLbls>
          <c:showLegendKey val="0"/>
          <c:showVal val="1"/>
          <c:showCatName val="0"/>
          <c:showSerName val="0"/>
          <c:showPercent val="0"/>
          <c:showBubbleSize val="0"/>
        </c:dLbls>
        <c:axId val="46179840"/>
        <c:axId val="46181760"/>
      </c:scatterChart>
      <c:valAx>
        <c:axId val="46179840"/>
        <c:scaling>
          <c:orientation val="minMax"/>
          <c:max val="58"/>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{C24B78FA-5F7F-44C2-94D0-240840CB4BFC}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D64-4BB0-BF66-EC188EF93D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{A397525E-21EC-47CA-951A-5DAA6C505372}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64-4BB0-BF66-EC188EF93D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{64365C60-5E9A-4AFC-A856-69CC92D663DE}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64-4BB0-BF66-EC188EF93D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{0909FBDF-F30F-4A99-80E3-E9D119E1DB41}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64-4BB0-BF66-EC188EF93D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{14FFD717-9572-486E-8F7F-BA021D2227BA}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64-4BB0-BF66-EC188EF93D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{87A1B5F1-CA12-4A42-8C4C-B57C1AE7EEC4}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D64-4BB0-BF66-EC188EF93D25}"/>
                </c:ext>
              </c:extLst>
            </c:dLbl>
            <c:dLbl>
              <c:idx val="16"/>
              <c:layout>
                <c:manualLayout>
                  <c:x val="-2.446752175631094E-2"/>
                  <c:y val="-4.99888006564802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{D82E49AB-3BF6-4A82-9F98-349DC059D465}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D64-4BB0-BF66-EC188EF93D25}"/>
                </c:ext>
              </c:extLst>
            </c:dLbl>
            <c:dLbl>
              <c:idx val="24"/>
              <c:layout>
                <c:manualLayout>
                  <c:x val="-3.8928461481910329E-2"/>
                  <c:y val="-7.484449351910772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{4C9FADA9-8B81-4C8F-87B8-163331F41A8B}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D64-4BB0-BF66-EC188EF93D2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{8EFD9B7B-4F76-4D55-9A76-9107A637725B}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D64-4BB0-BF66-EC188EF93D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12.1</c:v>
                </c:pt>
                <c:pt idx="16">
                  <c:v>11.6</c:v>
                </c:pt>
                <c:pt idx="24">
                  <c:v>11.5</c:v>
                </c:pt>
                <c:pt idx="32">
                  <c:v>11.6</c:v>
                </c:pt>
              </c:numCache>
            </c:numRef>
          </c:xVal>
          <c:yVal>
            <c:numRef>
              <c:f>公会計指標分析・財政指標組合せ分析表!$BP$73:$DC$73</c:f>
              <c:numCache>
                <c:formatCode>#,##0.0;"▲ "#,##0.0</c:formatCode>
                <c:ptCount val="40"/>
                <c:pt idx="0">
                  <c:v>39.799999999999997</c:v>
                </c:pt>
                <c:pt idx="8">
                  <c:v>29.3</c:v>
                </c:pt>
                <c:pt idx="16">
                  <c:v>34.6</c:v>
                </c:pt>
                <c:pt idx="24">
                  <c:v>35.200000000000003</c:v>
                </c:pt>
              </c:numCache>
            </c:numRef>
          </c:yVal>
          <c:smooth val="0"/>
          <c:extLst>
            <c:ext xmlns:c16="http://schemas.microsoft.com/office/drawing/2014/chart" uri="{C3380CC4-5D6E-409C-BE32-E72D297353CC}">
              <c16:uniqueId val="{00000009-8D64-4BB0-BF66-EC188EF93D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{29750EAD-11FD-4CC3-8AF8-C1D1F05F39D5}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D64-4BB0-BF66-EC188EF93D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{F91879D0-8C6D-4B88-853E-6D36C4C9A6AC}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64-4BB0-BF66-EC188EF93D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{48F3E348-81C3-4D92-9ACA-62B4D92C9624}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64-4BB0-BF66-EC188EF93D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{FAAF3488-AEA0-4EE6-A0A7-BC0C278B40F0}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64-4BB0-BF66-EC188EF93D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{5C9DDCB9-F9D2-4005-AC1D-69D635B6D711}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64-4BB0-BF66-EC188EF93D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{79CE6928-C19C-4A69-BC74-38FFD5662DFE}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D64-4BB0-BF66-EC188EF93D2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{0E955090-73D3-4F10-BCDD-CE75B53B5FF1}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D64-4BB0-BF66-EC188EF93D25}"/>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{F6947E6A-E3F4-4007-9D3B-4403A040BA89}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D64-4BB0-BF66-EC188EF93D25}"/>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{99908F79-6521-4F65-B1E2-F31E0F55081D}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D64-4BB0-BF66-EC188EF93D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8D64-4BB0-BF66-EC188EF93D25}"/>
            </c:ext>
          </c:extLst>
        </c:ser>
        <c:dLbls>
          <c:showLegendKey val="0"/>
          <c:showVal val="1"/>
          <c:showCatName val="0"/>
          <c:showSerName val="0"/>
          <c:showPercent val="0"/>
          <c:showBubbleSize val="0"/>
        </c:dLbls>
        <c:axId val="84219776"/>
        <c:axId val="84234240"/>
      </c:scatterChart>
      <c:valAx>
        <c:axId val="84219776"/>
        <c:scaling>
          <c:orientation val="minMax"/>
          <c:max val="13.2"/>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を活用した事業の推進、臨時財政対策債の発行等により、年々増加している。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住宅関連の支出が進んだことにより減となったが、今後、定住促進対策事業の推進による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増加を見込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算入公債費等については、合併特例債及び臨時財政対策債の元利償還金、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住宅使用料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等の伸びに伴い増加したが、算入公債費等より元利償還金等の増加額が上回ったため、実質公債費比率の分子については、微増となった。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今後も起債事業を行う計画があるが、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交付税措置のある事業を原則とし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、また新たな債務負担行為についても慎重な実施に努め、比率の改善に努める。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将来負担額のうち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一般会計等に係る地方債残高については、合併特例債や臨時財政対策債の発行に伴い増加しているが、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原則交付税措置のある借入を行っているため、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一定額は相殺されている。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額は、農業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関連の支出が進んだことにより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組合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負担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等見込額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では、建設償還に係る負担金の終了期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しているが、今後ごみ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処理施設の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建設等による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を見込んでいる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財源等のうち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の償還財源としての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財政計画に基づ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、その他基金積立額の伸びにより増加している。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の債務負担行為に基づく支出予定額の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引き続き行政の効率化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を進めながら財政の健全化を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合併特例債償還財源としての交付税措置対象外相当額の繰入額と財政計画に基づく積立額の差額により減債基金が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千円の減、教育施設整備事業の財源としての繰入により教育施設整備基金が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千円の減等となった一方、ふるさと寄附金の増収に伴う積立額の増によりふるさと寄附金基金が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2,710,155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千円の大幅な増となったこと等により、基金全体で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2,667,337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減債基金については、合併特例債償還額のうち交付税措置対象外相当額の繰入と財政計画に基づく積立を今後も継続し、償還財源の確保に努めていく。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地域優良賃貸住宅整備基金については、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住宅使用料等の剰余金積立を今後も継続し、将来予想される大規模改修等に備えていく。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・ふるさと寄附金基金：本町のまちづくりに賛同あるいは貢献したいという人々の想いのもとに贈られた寄附金について、町長が指定した事業のうち、寄付者が選</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択した事業、寄付者が事業の選択を町長に委ねた場合はそのいずれかの事業及び基金の目的を達成するために必要な経費の財源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・合併振興基金：本町の新町建設計画に定められた事業に要する経費の財源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・地域福祉基金：地域における保健福祉活動の推進を図り、活力ある豊かな長寿社会の形成に寄与するための事業に要する経費の財源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・グリーンパーク推進整備事業基金：佐賀東部グリーンパーク構想に基づき、町内の地域振興及び生活環境整備等を促進するために、環境、教育、福祉、産業を柱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とするグリーンパーク推進整備事業に要する経費の財源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・教育施設整備基金：教育施設整備事業に要する経費の財源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・ふるさと寄附金基金：ふるさと寄附金事業に関する事務費、返礼品費及び充当事業の財源として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4,450,408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千円の繰入を行った一方で、寄附金及び利息の積立を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7,160,563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千円行ったことに伴い、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2,710,155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千円の大幅な増となった。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・合併振興基金：利息の積立を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2,392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千円行ったことにより、同額の増となった。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・地域福祉基金：果実運用型基金のため、増減なし。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・グリーンパーク推進整備基金：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利息の積立を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千円行ったことにより、同額の増となった。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・教育施設整備基金：利息の積立を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千円行った一方で、教育施設整備事業の財源として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80,354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千円の繰入を行ったことにより、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78,476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・ふるさと寄附金基金：従前と同様に、寄附金及び利息の積立、事務費、返礼品費及び使途に該当する事業の財源として繰入を行う。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・合併振興基金：新町建設計画に定められた合併特例債活用事業により建設した施設の大規模改修等が今後見込まれるため、その財源として残高の維持に努める。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・グリーンパーク推進整備基金：従前と同様に、利息の積立、使途に該当する事業及び公債費の財源として繰入を行う。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・教育施設整備基金：従前と同様に、利息の積立、使途に該当する事業の財源として繰入を行う。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年度内収支調整額として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千円の繰入を行った一方で、決算剰余金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相当額、利息額及び土地売払収入分あわせて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年度からの普通交付税の一本算定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への移行に伴い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減少が見込まれ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基金繰入に頼ることなく安定した財政運営ができるよう更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行政改革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を進めるとともに、災害等の不測の事態に備え、基金残高については財政標準規模の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％の範囲内での維持に努めたい。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財政計画に基づく積立を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合併特例債償還財源としての交付税措置対象外相当額の繰入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千円行ったことに伴い、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年度にピークを迎え、その後段階的に減少していく見込である。今後も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合併特例債償還額のうち交付税措置対象外相当額の繰入と財政計画に基づく積立を今後も継続し、償還財源の確保に努めていく。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年度の有形固定資産減価償却率は、類似団体と比較すると</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年度の公民館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建替え、</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年度の児童館の開設が主な要因として挙げられ、みやき町</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年度に更新予定で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、この傾向は続くと見込まれる。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月に公共施設等管理計画を策定し、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度に個別</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計画を策定予定で、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億円と推計される全公共施設の更</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新費用について、総合計画との整合性を図りつつ、施設の維持・修繕</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・統廃合等に取り組む。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7" name="直線コネクタ 66"/>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8"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9" name="直線コネクタ 68"/>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0"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1" name="直線コネクタ 70"/>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2"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3" name="フローチャート: 判断 72"/>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4" name="フローチャート: 判断 73"/>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5" name="フローチャート: 判断 74"/>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14968</xdr:rowOff>
    </xdr:from>
    <xdr:to>
      <xdr:col>19</xdr:col>
      <xdr:colOff>187325</xdr:colOff>
      <xdr:row>33</xdr:row>
      <xdr:rowOff>116568</xdr:rowOff>
    </xdr:to>
    <xdr:sp macro="" textlink="">
      <xdr:nvSpPr>
        <xdr:cNvPr id="81" name="楕円 80"/>
        <xdr:cNvSpPr/>
      </xdr:nvSpPr>
      <xdr:spPr>
        <a:xfrm>
          <a:off x="4000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39642</xdr:rowOff>
    </xdr:from>
    <xdr:to>
      <xdr:col>15</xdr:col>
      <xdr:colOff>187325</xdr:colOff>
      <xdr:row>33</xdr:row>
      <xdr:rowOff>141243</xdr:rowOff>
    </xdr:to>
    <xdr:sp macro="" textlink="">
      <xdr:nvSpPr>
        <xdr:cNvPr id="82" name="楕円 81"/>
        <xdr:cNvSpPr/>
      </xdr:nvSpPr>
      <xdr:spPr>
        <a:xfrm>
          <a:off x="3238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65768</xdr:rowOff>
    </xdr:from>
    <xdr:to>
      <xdr:col>19</xdr:col>
      <xdr:colOff>136525</xdr:colOff>
      <xdr:row>33</xdr:row>
      <xdr:rowOff>90442</xdr:rowOff>
    </xdr:to>
    <xdr:cxnSp macro="">
      <xdr:nvCxnSpPr>
        <xdr:cNvPr id="83" name="直線コネクタ 82"/>
        <xdr:cNvCxnSpPr/>
      </xdr:nvCxnSpPr>
      <xdr:spPr>
        <a:xfrm flipV="1">
          <a:off x="3289300" y="649514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107695</xdr:rowOff>
    </xdr:from>
    <xdr:ext cx="405111" cy="259045"/>
    <xdr:sp macro="" textlink="">
      <xdr:nvSpPr>
        <xdr:cNvPr id="86" name="n_1mainValue有形固定資産減価償却率"/>
        <xdr:cNvSpPr txBox="1"/>
      </xdr:nvSpPr>
      <xdr:spPr>
        <a:xfrm>
          <a:off x="3836044"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132369</xdr:rowOff>
    </xdr:from>
    <xdr:ext cx="405111" cy="259045"/>
    <xdr:sp macro="" textlink="">
      <xdr:nvSpPr>
        <xdr:cNvPr id="87" name="n_2mainValue有形固定資産減価償却率"/>
        <xdr:cNvSpPr txBox="1"/>
      </xdr:nvSpPr>
      <xdr:spPr>
        <a:xfrm>
          <a:off x="3086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年となり、類似団体内平均と比較すると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ポイント下回っている。今後、合併特例債の発行可能額も残り少なくなるため、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新規発行を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を図るとともに、健全な財政運営による業務活動収支の改善に努める。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8" name="テキスト ボックス 10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6" name="直線コネクタ 11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0" name="直線コネクタ 11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2" name="フローチャート: 判断 12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33232</xdr:rowOff>
    </xdr:from>
    <xdr:to>
      <xdr:col>76</xdr:col>
      <xdr:colOff>73025</xdr:colOff>
      <xdr:row>32</xdr:row>
      <xdr:rowOff>134832</xdr:rowOff>
    </xdr:to>
    <xdr:sp macro="" textlink="">
      <xdr:nvSpPr>
        <xdr:cNvPr id="128" name="楕円 127"/>
        <xdr:cNvSpPr/>
      </xdr:nvSpPr>
      <xdr:spPr>
        <a:xfrm>
          <a:off x="14744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11659</xdr:rowOff>
    </xdr:from>
    <xdr:ext cx="340478" cy="259045"/>
    <xdr:sp macro="" textlink="">
      <xdr:nvSpPr>
        <xdr:cNvPr id="129" name="債務償還可能年数該当値テキスト"/>
        <xdr:cNvSpPr txBox="1"/>
      </xdr:nvSpPr>
      <xdr:spPr>
        <a:xfrm>
          <a:off x="14846300" y="626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111125</xdr:rowOff>
    </xdr:from>
    <xdr:to>
      <xdr:col>20</xdr:col>
      <xdr:colOff>38100</xdr:colOff>
      <xdr:row>42</xdr:row>
      <xdr:rowOff>41275</xdr:rowOff>
    </xdr:to>
    <xdr:sp macro="" textlink="">
      <xdr:nvSpPr>
        <xdr:cNvPr id="70" name="楕円 69"/>
        <xdr:cNvSpPr/>
      </xdr:nvSpPr>
      <xdr:spPr>
        <a:xfrm>
          <a:off x="3746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124460</xdr:rowOff>
    </xdr:from>
    <xdr:to>
      <xdr:col>15</xdr:col>
      <xdr:colOff>101600</xdr:colOff>
      <xdr:row>42</xdr:row>
      <xdr:rowOff>54610</xdr:rowOff>
    </xdr:to>
    <xdr:sp macro="" textlink="">
      <xdr:nvSpPr>
        <xdr:cNvPr id="71" name="楕円 70"/>
        <xdr:cNvSpPr/>
      </xdr:nvSpPr>
      <xdr:spPr>
        <a:xfrm>
          <a:off x="2857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161925</xdr:rowOff>
    </xdr:from>
    <xdr:to>
      <xdr:col>19</xdr:col>
      <xdr:colOff>177800</xdr:colOff>
      <xdr:row>42</xdr:row>
      <xdr:rowOff>3810</xdr:rowOff>
    </xdr:to>
    <xdr:cxnSp macro="">
      <xdr:nvCxnSpPr>
        <xdr:cNvPr id="72" name="直線コネクタ 71"/>
        <xdr:cNvCxnSpPr/>
      </xdr:nvCxnSpPr>
      <xdr:spPr>
        <a:xfrm flipV="1">
          <a:off x="2908300" y="71913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32402</xdr:rowOff>
    </xdr:from>
    <xdr:ext cx="405111" cy="259045"/>
    <xdr:sp macro="" textlink="">
      <xdr:nvSpPr>
        <xdr:cNvPr id="75" name="n_1mainValue【道路】&#10;有形固定資産減価償却率"/>
        <xdr:cNvSpPr txBox="1"/>
      </xdr:nvSpPr>
      <xdr:spPr>
        <a:xfrm>
          <a:off x="35820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45737</xdr:rowOff>
    </xdr:from>
    <xdr:ext cx="405111" cy="259045"/>
    <xdr:sp macro="" textlink="">
      <xdr:nvSpPr>
        <xdr:cNvPr id="76" name="n_2mainValue【道路】&#10;有形固定資産減価償却率"/>
        <xdr:cNvSpPr txBox="1"/>
      </xdr:nvSpPr>
      <xdr:spPr>
        <a:xfrm>
          <a:off x="2705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158229</xdr:rowOff>
    </xdr:from>
    <xdr:to>
      <xdr:col>54</xdr:col>
      <xdr:colOff>189865</xdr:colOff>
      <xdr:row>41</xdr:row>
      <xdr:rowOff>161372</xdr:rowOff>
    </xdr:to>
    <xdr:cxnSp macro="">
      <xdr:nvCxnSpPr>
        <xdr:cNvPr id="100" name="直線コネクタ 99"/>
        <xdr:cNvCxnSpPr/>
      </xdr:nvCxnSpPr>
      <xdr:spPr>
        <a:xfrm flipV="1">
          <a:off x="10476865" y="6673329"/>
          <a:ext cx="0" cy="51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165199</xdr:rowOff>
    </xdr:from>
    <xdr:ext cx="469744" cy="259045"/>
    <xdr:sp macro="" textlink="">
      <xdr:nvSpPr>
        <xdr:cNvPr id="101" name="【道路】&#10;一人当たり延長最小値テキスト"/>
        <xdr:cNvSpPr txBox="1"/>
      </xdr:nvSpPr>
      <xdr:spPr>
        <a:xfrm>
          <a:off x="10515600" y="71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161372</xdr:rowOff>
    </xdr:from>
    <xdr:to>
      <xdr:col>55</xdr:col>
      <xdr:colOff>88900</xdr:colOff>
      <xdr:row>41</xdr:row>
      <xdr:rowOff>161372</xdr:rowOff>
    </xdr:to>
    <xdr:cxnSp macro="">
      <xdr:nvCxnSpPr>
        <xdr:cNvPr id="102" name="直線コネクタ 101"/>
        <xdr:cNvCxnSpPr/>
      </xdr:nvCxnSpPr>
      <xdr:spPr>
        <a:xfrm>
          <a:off x="10388600" y="719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104906</xdr:rowOff>
    </xdr:from>
    <xdr:ext cx="534377" cy="259045"/>
    <xdr:sp macro="" textlink="">
      <xdr:nvSpPr>
        <xdr:cNvPr id="103" name="【道路】&#10;一人当たり延長最大値テキスト"/>
        <xdr:cNvSpPr txBox="1"/>
      </xdr:nvSpPr>
      <xdr:spPr>
        <a:xfrm>
          <a:off x="10515600"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158229</xdr:rowOff>
    </xdr:from>
    <xdr:to>
      <xdr:col>55</xdr:col>
      <xdr:colOff>88900</xdr:colOff>
      <xdr:row>38</xdr:row>
      <xdr:rowOff>158229</xdr:rowOff>
    </xdr:to>
    <xdr:cxnSp macro="">
      <xdr:nvCxnSpPr>
        <xdr:cNvPr id="104" name="直線コネクタ 103"/>
        <xdr:cNvCxnSpPr/>
      </xdr:nvCxnSpPr>
      <xdr:spPr>
        <a:xfrm>
          <a:off x="10388600" y="6673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115993</xdr:rowOff>
    </xdr:from>
    <xdr:ext cx="534377" cy="259045"/>
    <xdr:sp macro="" textlink="">
      <xdr:nvSpPr>
        <xdr:cNvPr id="105" name="【道路】&#10;一人当たり延長平均値テキスト"/>
        <xdr:cNvSpPr txBox="1"/>
      </xdr:nvSpPr>
      <xdr:spPr>
        <a:xfrm>
          <a:off x="10515600" y="6973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137566</xdr:rowOff>
    </xdr:from>
    <xdr:to>
      <xdr:col>55</xdr:col>
      <xdr:colOff>50800</xdr:colOff>
      <xdr:row>41</xdr:row>
      <xdr:rowOff>67716</xdr:rowOff>
    </xdr:to>
    <xdr:sp macro="" textlink="">
      <xdr:nvSpPr>
        <xdr:cNvPr id="106" name="フローチャート: 判断 105"/>
        <xdr:cNvSpPr/>
      </xdr:nvSpPr>
      <xdr:spPr>
        <a:xfrm>
          <a:off x="10426700" y="69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141053</xdr:rowOff>
    </xdr:from>
    <xdr:to>
      <xdr:col>50</xdr:col>
      <xdr:colOff>165100</xdr:colOff>
      <xdr:row>41</xdr:row>
      <xdr:rowOff>71203</xdr:rowOff>
    </xdr:to>
    <xdr:sp macro="" textlink="">
      <xdr:nvSpPr>
        <xdr:cNvPr id="107" name="フローチャート: 判断 106"/>
        <xdr:cNvSpPr/>
      </xdr:nvSpPr>
      <xdr:spPr>
        <a:xfrm>
          <a:off x="9588500" y="69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149301</xdr:rowOff>
    </xdr:from>
    <xdr:to>
      <xdr:col>46</xdr:col>
      <xdr:colOff>38100</xdr:colOff>
      <xdr:row>41</xdr:row>
      <xdr:rowOff>79451</xdr:rowOff>
    </xdr:to>
    <xdr:sp macro="" textlink="">
      <xdr:nvSpPr>
        <xdr:cNvPr id="108" name="フローチャート: 判断 107"/>
        <xdr:cNvSpPr/>
      </xdr:nvSpPr>
      <xdr:spPr>
        <a:xfrm>
          <a:off x="8699500" y="700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76530</xdr:rowOff>
    </xdr:from>
    <xdr:to>
      <xdr:col>50</xdr:col>
      <xdr:colOff>165100</xdr:colOff>
      <xdr:row>41</xdr:row>
      <xdr:rowOff>6680</xdr:rowOff>
    </xdr:to>
    <xdr:sp macro="" textlink="">
      <xdr:nvSpPr>
        <xdr:cNvPr id="114" name="楕円 113"/>
        <xdr:cNvSpPr/>
      </xdr:nvSpPr>
      <xdr:spPr>
        <a:xfrm>
          <a:off x="9588500" y="69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81998</xdr:rowOff>
    </xdr:from>
    <xdr:to>
      <xdr:col>46</xdr:col>
      <xdr:colOff>38100</xdr:colOff>
      <xdr:row>35</xdr:row>
      <xdr:rowOff>12148</xdr:rowOff>
    </xdr:to>
    <xdr:sp macro="" textlink="">
      <xdr:nvSpPr>
        <xdr:cNvPr id="115" name="楕円 114"/>
        <xdr:cNvSpPr/>
      </xdr:nvSpPr>
      <xdr:spPr>
        <a:xfrm>
          <a:off x="8699500" y="59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132798</xdr:rowOff>
    </xdr:from>
    <xdr:to>
      <xdr:col>50</xdr:col>
      <xdr:colOff>114300</xdr:colOff>
      <xdr:row>40</xdr:row>
      <xdr:rowOff>127330</xdr:rowOff>
    </xdr:to>
    <xdr:cxnSp macro="">
      <xdr:nvCxnSpPr>
        <xdr:cNvPr id="116" name="直線コネクタ 115"/>
        <xdr:cNvCxnSpPr/>
      </xdr:nvCxnSpPr>
      <xdr:spPr>
        <a:xfrm>
          <a:off x="8750300" y="5962098"/>
          <a:ext cx="889000" cy="10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62330</xdr:rowOff>
    </xdr:from>
    <xdr:ext cx="469744" cy="259045"/>
    <xdr:sp macro="" textlink="">
      <xdr:nvSpPr>
        <xdr:cNvPr id="117" name="n_1aveValue【道路】&#10;一人当たり延長"/>
        <xdr:cNvSpPr txBox="1"/>
      </xdr:nvSpPr>
      <xdr:spPr>
        <a:xfrm>
          <a:off x="9391727" y="70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70578</xdr:rowOff>
    </xdr:from>
    <xdr:ext cx="469744" cy="259045"/>
    <xdr:sp macro="" textlink="">
      <xdr:nvSpPr>
        <xdr:cNvPr id="118" name="n_2aveValue【道路】&#10;一人当たり延長"/>
        <xdr:cNvSpPr txBox="1"/>
      </xdr:nvSpPr>
      <xdr:spPr>
        <a:xfrm>
          <a:off x="8515427" y="71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23207</xdr:rowOff>
    </xdr:from>
    <xdr:ext cx="534377" cy="259045"/>
    <xdr:sp macro="" textlink="">
      <xdr:nvSpPr>
        <xdr:cNvPr id="119" name="n_1mainValue【道路】&#10;一人当たり延長"/>
        <xdr:cNvSpPr txBox="1"/>
      </xdr:nvSpPr>
      <xdr:spPr>
        <a:xfrm>
          <a:off x="9359411" y="67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28675</xdr:rowOff>
    </xdr:from>
    <xdr:ext cx="534377" cy="259045"/>
    <xdr:sp macro="" textlink="">
      <xdr:nvSpPr>
        <xdr:cNvPr id="120" name="n_2mainValue【道路】&#10;一人当たり延長"/>
        <xdr:cNvSpPr txBox="1"/>
      </xdr:nvSpPr>
      <xdr:spPr>
        <a:xfrm>
          <a:off x="8483111" y="56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6" name="直線コネクタ 145"/>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7"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8" name="直線コネクタ 147"/>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9"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0" name="直線コネクタ 149"/>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1"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2" name="フローチャート: 判断 151"/>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3" name="フローチャート: 判断 152"/>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4" name="フローチャート: 判断 153"/>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153307</xdr:rowOff>
    </xdr:from>
    <xdr:to>
      <xdr:col>20</xdr:col>
      <xdr:colOff>38100</xdr:colOff>
      <xdr:row>59</xdr:row>
      <xdr:rowOff>83457</xdr:rowOff>
    </xdr:to>
    <xdr:sp macro="" textlink="">
      <xdr:nvSpPr>
        <xdr:cNvPr id="160" name="楕円 159"/>
        <xdr:cNvSpPr/>
      </xdr:nvSpPr>
      <xdr:spPr>
        <a:xfrm>
          <a:off x="3746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楕円 160"/>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32657</xdr:rowOff>
    </xdr:from>
    <xdr:to>
      <xdr:col>19</xdr:col>
      <xdr:colOff>177800</xdr:colOff>
      <xdr:row>59</xdr:row>
      <xdr:rowOff>53884</xdr:rowOff>
    </xdr:to>
    <xdr:cxnSp macro="">
      <xdr:nvCxnSpPr>
        <xdr:cNvPr id="162" name="直線コネクタ 161"/>
        <xdr:cNvCxnSpPr/>
      </xdr:nvCxnSpPr>
      <xdr:spPr>
        <a:xfrm flipV="1">
          <a:off x="2908300" y="1014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3"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4"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99984</xdr:rowOff>
    </xdr:from>
    <xdr:ext cx="405111" cy="259045"/>
    <xdr:sp macro="" textlink="">
      <xdr:nvSpPr>
        <xdr:cNvPr id="165" name="n_1mainValue【橋りょう・トンネル】&#10;有形固定資産減価償却率"/>
        <xdr:cNvSpPr txBox="1"/>
      </xdr:nvSpPr>
      <xdr:spPr>
        <a:xfrm>
          <a:off x="3582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6" name="n_2main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0" name="直線コネクタ 189"/>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1"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2" name="直線コネクタ 191"/>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3"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4" name="直線コネクタ 193"/>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5"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6" name="フローチャート: 判断 195"/>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7" name="フローチャート: 判断 196"/>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8" name="フローチャート: 判断 197"/>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121662</xdr:rowOff>
    </xdr:from>
    <xdr:to>
      <xdr:col>50</xdr:col>
      <xdr:colOff>165100</xdr:colOff>
      <xdr:row>62</xdr:row>
      <xdr:rowOff>51812</xdr:rowOff>
    </xdr:to>
    <xdr:sp macro="" textlink="">
      <xdr:nvSpPr>
        <xdr:cNvPr id="204" name="楕円 203"/>
        <xdr:cNvSpPr/>
      </xdr:nvSpPr>
      <xdr:spPr>
        <a:xfrm>
          <a:off x="9588500" y="10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123318</xdr:rowOff>
    </xdr:from>
    <xdr:to>
      <xdr:col>46</xdr:col>
      <xdr:colOff>38100</xdr:colOff>
      <xdr:row>62</xdr:row>
      <xdr:rowOff>53468</xdr:rowOff>
    </xdr:to>
    <xdr:sp macro="" textlink="">
      <xdr:nvSpPr>
        <xdr:cNvPr id="205" name="楕円 204"/>
        <xdr:cNvSpPr/>
      </xdr:nvSpPr>
      <xdr:spPr>
        <a:xfrm>
          <a:off x="8699500" y="105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1012</xdr:rowOff>
    </xdr:from>
    <xdr:to>
      <xdr:col>50</xdr:col>
      <xdr:colOff>114300</xdr:colOff>
      <xdr:row>62</xdr:row>
      <xdr:rowOff>2668</xdr:rowOff>
    </xdr:to>
    <xdr:cxnSp macro="">
      <xdr:nvCxnSpPr>
        <xdr:cNvPr id="206" name="直線コネクタ 205"/>
        <xdr:cNvCxnSpPr/>
      </xdr:nvCxnSpPr>
      <xdr:spPr>
        <a:xfrm flipV="1">
          <a:off x="8750300" y="10630912"/>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0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08"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68339</xdr:rowOff>
    </xdr:from>
    <xdr:ext cx="599010" cy="259045"/>
    <xdr:sp macro="" textlink="">
      <xdr:nvSpPr>
        <xdr:cNvPr id="209" name="n_1mainValue【橋りょう・トンネル】&#10;一人当たり有形固定資産（償却資産）額"/>
        <xdr:cNvSpPr txBox="1"/>
      </xdr:nvSpPr>
      <xdr:spPr>
        <a:xfrm>
          <a:off x="9327095" y="103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69995</xdr:rowOff>
    </xdr:from>
    <xdr:ext cx="599010" cy="259045"/>
    <xdr:sp macro="" textlink="">
      <xdr:nvSpPr>
        <xdr:cNvPr id="210" name="n_2mainValue【橋りょう・トンネル】&#10;一人当たり有形固定資産（償却資産）額"/>
        <xdr:cNvSpPr txBox="1"/>
      </xdr:nvSpPr>
      <xdr:spPr>
        <a:xfrm>
          <a:off x="8450795" y="103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5" name="直線コネクタ 23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7" name="直線コネクタ 23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4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41" name="フローチャート: 判断 24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2" name="フローチャート: 判断 24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3" name="フローチャート: 判断 24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249" name="楕円 248"/>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151130</xdr:rowOff>
    </xdr:from>
    <xdr:to>
      <xdr:col>15</xdr:col>
      <xdr:colOff>101600</xdr:colOff>
      <xdr:row>84</xdr:row>
      <xdr:rowOff>81280</xdr:rowOff>
    </xdr:to>
    <xdr:sp macro="" textlink="">
      <xdr:nvSpPr>
        <xdr:cNvPr id="250" name="楕円 249"/>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30480</xdr:rowOff>
    </xdr:to>
    <xdr:cxnSp macro="">
      <xdr:nvCxnSpPr>
        <xdr:cNvPr id="251" name="直線コネクタ 250"/>
        <xdr:cNvCxnSpPr/>
      </xdr:nvCxnSpPr>
      <xdr:spPr>
        <a:xfrm flipV="1">
          <a:off x="2908300" y="144265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2"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3"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254"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255" name="n_2mainValue【公営住宅】&#10;有形固定資産減価償却率"/>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81" name="直線コネクタ 280"/>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2"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3" name="直線コネクタ 282"/>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4"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5" name="直線コネクタ 28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6"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7" name="フローチャート: 判断 286"/>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8" name="フローチャート: 判断 287"/>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9" name="フローチャート: 判断 288"/>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141441</xdr:rowOff>
    </xdr:from>
    <xdr:to>
      <xdr:col>50</xdr:col>
      <xdr:colOff>165100</xdr:colOff>
      <xdr:row>84</xdr:row>
      <xdr:rowOff>71591</xdr:rowOff>
    </xdr:to>
    <xdr:sp macro="" textlink="">
      <xdr:nvSpPr>
        <xdr:cNvPr id="295" name="楕円 294"/>
        <xdr:cNvSpPr/>
      </xdr:nvSpPr>
      <xdr:spPr>
        <a:xfrm>
          <a:off x="9588500" y="143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160382</xdr:rowOff>
    </xdr:from>
    <xdr:to>
      <xdr:col>46</xdr:col>
      <xdr:colOff>38100</xdr:colOff>
      <xdr:row>84</xdr:row>
      <xdr:rowOff>90532</xdr:rowOff>
    </xdr:to>
    <xdr:sp macro="" textlink="">
      <xdr:nvSpPr>
        <xdr:cNvPr id="296" name="楕円 295"/>
        <xdr:cNvSpPr/>
      </xdr:nvSpPr>
      <xdr:spPr>
        <a:xfrm>
          <a:off x="869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20791</xdr:rowOff>
    </xdr:from>
    <xdr:to>
      <xdr:col>50</xdr:col>
      <xdr:colOff>114300</xdr:colOff>
      <xdr:row>84</xdr:row>
      <xdr:rowOff>39732</xdr:rowOff>
    </xdr:to>
    <xdr:cxnSp macro="">
      <xdr:nvCxnSpPr>
        <xdr:cNvPr id="297" name="直線コネクタ 296"/>
        <xdr:cNvCxnSpPr/>
      </xdr:nvCxnSpPr>
      <xdr:spPr>
        <a:xfrm flipV="1">
          <a:off x="8750300" y="14422591"/>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298"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299"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88118</xdr:rowOff>
    </xdr:from>
    <xdr:ext cx="469744" cy="259045"/>
    <xdr:sp macro="" textlink="">
      <xdr:nvSpPr>
        <xdr:cNvPr id="300" name="n_1mainValue【公営住宅】&#10;一人当たり面積"/>
        <xdr:cNvSpPr txBox="1"/>
      </xdr:nvSpPr>
      <xdr:spPr>
        <a:xfrm>
          <a:off x="9391727" y="1414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107059</xdr:rowOff>
    </xdr:from>
    <xdr:ext cx="469744" cy="259045"/>
    <xdr:sp macro="" textlink="">
      <xdr:nvSpPr>
        <xdr:cNvPr id="301" name="n_2mainValue【公営住宅】&#10;一人当たり面積"/>
        <xdr:cNvSpPr txBox="1"/>
      </xdr:nvSpPr>
      <xdr:spPr>
        <a:xfrm>
          <a:off x="8515427" y="141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8" name="直線コネクタ 3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9" name="テキスト ボックス 32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0" name="直線コネクタ 3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1" name="テキスト ボックス 3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2" name="直線コネクタ 3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3" name="テキスト ボックス 3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4" name="直線コネクタ 3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5" name="テキスト ボックス 3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6" name="直線コネクタ 3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7" name="テキスト ボックス 3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8" name="直線コネクタ 3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9" name="テキスト ボックス 33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3" name="直線コネクタ 342"/>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4"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5" name="直線コネクタ 344"/>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7" name="直線コネクタ 34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8"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9" name="フローチャート: 判断 348"/>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50" name="フローチャート: 判断 34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1" name="フローチャート: 判断 350"/>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357" name="楕円 356"/>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58" name="楕円 357"/>
        <xdr:cNvSpPr/>
      </xdr:nvSpPr>
      <xdr:spPr>
        <a:xfrm>
          <a:off x="14541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40277</xdr:rowOff>
    </xdr:to>
    <xdr:cxnSp macro="">
      <xdr:nvCxnSpPr>
        <xdr:cNvPr id="359" name="直線コネクタ 358"/>
        <xdr:cNvCxnSpPr/>
      </xdr:nvCxnSpPr>
      <xdr:spPr>
        <a:xfrm flipV="1">
          <a:off x="14592300" y="632514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60"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362" name="n_1mainValue【認定こども園・幼稚園・保育所】&#10;有形固定資産減価償却率"/>
        <xdr:cNvSpPr txBox="1"/>
      </xdr:nvSpPr>
      <xdr:spPr>
        <a:xfrm>
          <a:off x="15266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363" name="n_2mainValue【認定こども園・幼稚園・保育所】&#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4" name="直線コネクタ 3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5" name="テキスト ボックス 3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6" name="直線コネクタ 3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7" name="テキスト ボックス 3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8" name="直線コネクタ 3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9" name="テキスト ボックス 3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0" name="直線コネクタ 3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1" name="テキスト ボックス 3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2" name="直線コネクタ 3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3" name="テキスト ボックス 3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5" name="テキスト ボックス 3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7" name="直線コネクタ 386"/>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9" name="直線コネクタ 38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90"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91" name="直線コネクタ 390"/>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2"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3" name="フローチャート: 判断 392"/>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4" name="フローチャート: 判断 393"/>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5" name="フローチャート: 判断 394"/>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53975</xdr:rowOff>
    </xdr:from>
    <xdr:to>
      <xdr:col>112</xdr:col>
      <xdr:colOff>38100</xdr:colOff>
      <xdr:row>41</xdr:row>
      <xdr:rowOff>155575</xdr:rowOff>
    </xdr:to>
    <xdr:sp macro="" textlink="">
      <xdr:nvSpPr>
        <xdr:cNvPr id="401" name="楕円 400"/>
        <xdr:cNvSpPr/>
      </xdr:nvSpPr>
      <xdr:spPr>
        <a:xfrm>
          <a:off x="2127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53975</xdr:rowOff>
    </xdr:from>
    <xdr:to>
      <xdr:col>107</xdr:col>
      <xdr:colOff>101600</xdr:colOff>
      <xdr:row>41</xdr:row>
      <xdr:rowOff>155575</xdr:rowOff>
    </xdr:to>
    <xdr:sp macro="" textlink="">
      <xdr:nvSpPr>
        <xdr:cNvPr id="402" name="楕円 401"/>
        <xdr:cNvSpPr/>
      </xdr:nvSpPr>
      <xdr:spPr>
        <a:xfrm>
          <a:off x="20383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104775</xdr:rowOff>
    </xdr:from>
    <xdr:to>
      <xdr:col>111</xdr:col>
      <xdr:colOff>177800</xdr:colOff>
      <xdr:row>41</xdr:row>
      <xdr:rowOff>104775</xdr:rowOff>
    </xdr:to>
    <xdr:cxnSp macro="">
      <xdr:nvCxnSpPr>
        <xdr:cNvPr id="403" name="直線コネクタ 402"/>
        <xdr:cNvCxnSpPr/>
      </xdr:nvCxnSpPr>
      <xdr:spPr>
        <a:xfrm>
          <a:off x="20434300" y="713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4"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5"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146702</xdr:rowOff>
    </xdr:from>
    <xdr:ext cx="469744" cy="259045"/>
    <xdr:sp macro="" textlink="">
      <xdr:nvSpPr>
        <xdr:cNvPr id="406" name="n_1mainValue【認定こども園・幼稚園・保育所】&#10;一人当たり面積"/>
        <xdr:cNvSpPr txBox="1"/>
      </xdr:nvSpPr>
      <xdr:spPr>
        <a:xfrm>
          <a:off x="210757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146702</xdr:rowOff>
    </xdr:from>
    <xdr:ext cx="469744" cy="259045"/>
    <xdr:sp macro="" textlink="">
      <xdr:nvSpPr>
        <xdr:cNvPr id="407" name="n_2mainValue【認定こども園・幼稚園・保育所】&#10;一人当たり面積"/>
        <xdr:cNvSpPr txBox="1"/>
      </xdr:nvSpPr>
      <xdr:spPr>
        <a:xfrm>
          <a:off x="201994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8" name="テキスト ボックス 4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8" name="テキスト ボックス 42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2" name="直線コネクタ 431"/>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3"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4" name="直線コネクタ 433"/>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5"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6" name="直線コネクタ 435"/>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7"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8" name="フローチャート: 判断 437"/>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9" name="フローチャート: 判断 438"/>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40" name="フローチャート: 判断 439"/>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446" name="楕円 445"/>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447" name="楕円 446"/>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57150</xdr:rowOff>
    </xdr:to>
    <xdr:cxnSp macro="">
      <xdr:nvCxnSpPr>
        <xdr:cNvPr id="448" name="直線コネクタ 447"/>
        <xdr:cNvCxnSpPr/>
      </xdr:nvCxnSpPr>
      <xdr:spPr>
        <a:xfrm flipV="1">
          <a:off x="14592300" y="1014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9"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50"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451" name="n_1main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452"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4" name="直線コネクタ 4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5" name="テキスト ボックス 4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6" name="直線コネクタ 4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7" name="テキスト ボックス 4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8" name="直線コネクタ 4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9" name="テキスト ボックス 4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0" name="直線コネクタ 4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1" name="テキスト ボックス 4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5" name="直線コネクタ 474"/>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6"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7" name="直線コネクタ 476"/>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8"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9" name="直線コネクタ 478"/>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80"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81" name="フローチャート: 判断 480"/>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2" name="フローチャート: 判断 481"/>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3" name="フローチャート: 判断 482"/>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33782</xdr:rowOff>
    </xdr:from>
    <xdr:to>
      <xdr:col>112</xdr:col>
      <xdr:colOff>38100</xdr:colOff>
      <xdr:row>59</xdr:row>
      <xdr:rowOff>135382</xdr:rowOff>
    </xdr:to>
    <xdr:sp macro="" textlink="">
      <xdr:nvSpPr>
        <xdr:cNvPr id="489" name="楕円 488"/>
        <xdr:cNvSpPr/>
      </xdr:nvSpPr>
      <xdr:spPr>
        <a:xfrm>
          <a:off x="21272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33782</xdr:rowOff>
    </xdr:from>
    <xdr:to>
      <xdr:col>107</xdr:col>
      <xdr:colOff>101600</xdr:colOff>
      <xdr:row>59</xdr:row>
      <xdr:rowOff>135382</xdr:rowOff>
    </xdr:to>
    <xdr:sp macro="" textlink="">
      <xdr:nvSpPr>
        <xdr:cNvPr id="490" name="楕円 489"/>
        <xdr:cNvSpPr/>
      </xdr:nvSpPr>
      <xdr:spPr>
        <a:xfrm>
          <a:off x="20383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84582</xdr:rowOff>
    </xdr:from>
    <xdr:to>
      <xdr:col>111</xdr:col>
      <xdr:colOff>177800</xdr:colOff>
      <xdr:row>59</xdr:row>
      <xdr:rowOff>84582</xdr:rowOff>
    </xdr:to>
    <xdr:cxnSp macro="">
      <xdr:nvCxnSpPr>
        <xdr:cNvPr id="491" name="直線コネクタ 490"/>
        <xdr:cNvCxnSpPr/>
      </xdr:nvCxnSpPr>
      <xdr:spPr>
        <a:xfrm>
          <a:off x="20434300" y="10200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92"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9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151909</xdr:rowOff>
    </xdr:from>
    <xdr:ext cx="469744" cy="259045"/>
    <xdr:sp macro="" textlink="">
      <xdr:nvSpPr>
        <xdr:cNvPr id="494" name="n_1mainValue【学校施設】&#10;一人当たり面積"/>
        <xdr:cNvSpPr txBox="1"/>
      </xdr:nvSpPr>
      <xdr:spPr>
        <a:xfrm>
          <a:off x="21075727"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151909</xdr:rowOff>
    </xdr:from>
    <xdr:ext cx="469744" cy="259045"/>
    <xdr:sp macro="" textlink="">
      <xdr:nvSpPr>
        <xdr:cNvPr id="495" name="n_2mainValue【学校施設】&#10;一人当たり面積"/>
        <xdr:cNvSpPr txBox="1"/>
      </xdr:nvSpPr>
      <xdr:spPr>
        <a:xfrm>
          <a:off x="20199427"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7" name="テキスト ボックス 5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7" name="テキスト ボックス 5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21" name="直線コネクタ 520"/>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2"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3" name="直線コネクタ 522"/>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5" name="直線コネクタ 52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6"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7" name="フローチャート: 判断 526"/>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8" name="フローチャート: 判断 52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9" name="フローチャート: 判断 528"/>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157118</xdr:rowOff>
    </xdr:from>
    <xdr:to>
      <xdr:col>81</xdr:col>
      <xdr:colOff>101600</xdr:colOff>
      <xdr:row>86</xdr:row>
      <xdr:rowOff>87268</xdr:rowOff>
    </xdr:to>
    <xdr:sp macro="" textlink="">
      <xdr:nvSpPr>
        <xdr:cNvPr id="535" name="楕円 534"/>
        <xdr:cNvSpPr/>
      </xdr:nvSpPr>
      <xdr:spPr>
        <a:xfrm>
          <a:off x="15430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50981</xdr:rowOff>
    </xdr:from>
    <xdr:to>
      <xdr:col>76</xdr:col>
      <xdr:colOff>165100</xdr:colOff>
      <xdr:row>86</xdr:row>
      <xdr:rowOff>152581</xdr:rowOff>
    </xdr:to>
    <xdr:sp macro="" textlink="">
      <xdr:nvSpPr>
        <xdr:cNvPr id="536" name="楕円 535"/>
        <xdr:cNvSpPr/>
      </xdr:nvSpPr>
      <xdr:spPr>
        <a:xfrm>
          <a:off x="14541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36468</xdr:rowOff>
    </xdr:from>
    <xdr:to>
      <xdr:col>81</xdr:col>
      <xdr:colOff>50800</xdr:colOff>
      <xdr:row>86</xdr:row>
      <xdr:rowOff>101781</xdr:rowOff>
    </xdr:to>
    <xdr:cxnSp macro="">
      <xdr:nvCxnSpPr>
        <xdr:cNvPr id="537" name="直線コネクタ 536"/>
        <xdr:cNvCxnSpPr/>
      </xdr:nvCxnSpPr>
      <xdr:spPr>
        <a:xfrm flipV="1">
          <a:off x="14592300" y="1478116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3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9"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78395</xdr:rowOff>
    </xdr:from>
    <xdr:ext cx="340478" cy="259045"/>
    <xdr:sp macro="" textlink="">
      <xdr:nvSpPr>
        <xdr:cNvPr id="540" name="n_1mainValue【児童館】&#10;有形固定資産減価償却率"/>
        <xdr:cNvSpPr txBox="1"/>
      </xdr:nvSpPr>
      <xdr:spPr>
        <a:xfrm>
          <a:off x="15298361"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143708</xdr:rowOff>
    </xdr:from>
    <xdr:ext cx="340478" cy="259045"/>
    <xdr:sp macro="" textlink="">
      <xdr:nvSpPr>
        <xdr:cNvPr id="541" name="n_2mainValue【児童館】&#10;有形固定資産減価償却率"/>
        <xdr:cNvSpPr txBox="1"/>
      </xdr:nvSpPr>
      <xdr:spPr>
        <a:xfrm>
          <a:off x="14422061" y="1488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5" name="直線コネクタ 564"/>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7" name="直線コネクタ 56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9" name="直線コネクタ 56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70"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71" name="フローチャート: 判断 570"/>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2" name="フローチャート: 判断 57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3" name="フローチャート: 判断 572"/>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579" name="楕円 578"/>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80" name="楕円 579"/>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69850</xdr:rowOff>
    </xdr:to>
    <xdr:cxnSp macro="">
      <xdr:nvCxnSpPr>
        <xdr:cNvPr id="581" name="直線コネクタ 580"/>
        <xdr:cNvCxnSpPr/>
      </xdr:nvCxnSpPr>
      <xdr:spPr>
        <a:xfrm>
          <a:off x="20434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3"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584"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85"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144780</xdr:rowOff>
    </xdr:to>
    <xdr:cxnSp macro="">
      <xdr:nvCxnSpPr>
        <xdr:cNvPr id="610" name="直線コネクタ 609"/>
        <xdr:cNvCxnSpPr/>
      </xdr:nvCxnSpPr>
      <xdr:spPr>
        <a:xfrm flipV="1">
          <a:off x="16318864" y="171450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148607</xdr:rowOff>
    </xdr:from>
    <xdr:ext cx="405111" cy="259045"/>
    <xdr:sp macro="" textlink="">
      <xdr:nvSpPr>
        <xdr:cNvPr id="611" name="【公民館】&#10;有形固定資産減価償却率最小値テキスト"/>
        <xdr:cNvSpPr txBox="1"/>
      </xdr:nvSpPr>
      <xdr:spPr>
        <a:xfrm>
          <a:off x="16357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144780</xdr:rowOff>
    </xdr:from>
    <xdr:to>
      <xdr:col>86</xdr:col>
      <xdr:colOff>25400</xdr:colOff>
      <xdr:row>106</xdr:row>
      <xdr:rowOff>144780</xdr:rowOff>
    </xdr:to>
    <xdr:cxnSp macro="">
      <xdr:nvCxnSpPr>
        <xdr:cNvPr id="612" name="直線コネクタ 611"/>
        <xdr:cNvCxnSpPr/>
      </xdr:nvCxnSpPr>
      <xdr:spPr>
        <a:xfrm>
          <a:off x="16230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104791</xdr:rowOff>
    </xdr:from>
    <xdr:ext cx="405111" cy="259045"/>
    <xdr:sp macro="" textlink="">
      <xdr:nvSpPr>
        <xdr:cNvPr id="615" name="【公民館】&#10;有形固定資産減価償却率平均値テキスト"/>
        <xdr:cNvSpPr txBox="1"/>
      </xdr:nvSpPr>
      <xdr:spPr>
        <a:xfrm>
          <a:off x="16357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616" name="フローチャート: 判断 615"/>
        <xdr:cNvSpPr/>
      </xdr:nvSpPr>
      <xdr:spPr>
        <a:xfrm>
          <a:off x="16268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160655</xdr:rowOff>
    </xdr:from>
    <xdr:to>
      <xdr:col>81</xdr:col>
      <xdr:colOff>101600</xdr:colOff>
      <xdr:row>104</xdr:row>
      <xdr:rowOff>90805</xdr:rowOff>
    </xdr:to>
    <xdr:sp macro="" textlink="">
      <xdr:nvSpPr>
        <xdr:cNvPr id="617" name="フローチャート: 判断 616"/>
        <xdr:cNvSpPr/>
      </xdr:nvSpPr>
      <xdr:spPr>
        <a:xfrm>
          <a:off x="154305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618" name="フローチャート: 判断 617"/>
        <xdr:cNvSpPr/>
      </xdr:nvSpPr>
      <xdr:spPr>
        <a:xfrm>
          <a:off x="14541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76836</xdr:rowOff>
    </xdr:from>
    <xdr:to>
      <xdr:col>81</xdr:col>
      <xdr:colOff>101600</xdr:colOff>
      <xdr:row>109</xdr:row>
      <xdr:rowOff>6986</xdr:rowOff>
    </xdr:to>
    <xdr:sp macro="" textlink="">
      <xdr:nvSpPr>
        <xdr:cNvPr id="624" name="楕円 623"/>
        <xdr:cNvSpPr/>
      </xdr:nvSpPr>
      <xdr:spPr>
        <a:xfrm>
          <a:off x="15430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145414</xdr:rowOff>
    </xdr:from>
    <xdr:to>
      <xdr:col>76</xdr:col>
      <xdr:colOff>165100</xdr:colOff>
      <xdr:row>109</xdr:row>
      <xdr:rowOff>75564</xdr:rowOff>
    </xdr:to>
    <xdr:sp macro="" textlink="">
      <xdr:nvSpPr>
        <xdr:cNvPr id="625" name="楕円 624"/>
        <xdr:cNvSpPr/>
      </xdr:nvSpPr>
      <xdr:spPr>
        <a:xfrm>
          <a:off x="14541500" y="18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127636</xdr:rowOff>
    </xdr:from>
    <xdr:to>
      <xdr:col>81</xdr:col>
      <xdr:colOff>50800</xdr:colOff>
      <xdr:row>109</xdr:row>
      <xdr:rowOff>24764</xdr:rowOff>
    </xdr:to>
    <xdr:cxnSp macro="">
      <xdr:nvCxnSpPr>
        <xdr:cNvPr id="626" name="直線コネクタ 625"/>
        <xdr:cNvCxnSpPr/>
      </xdr:nvCxnSpPr>
      <xdr:spPr>
        <a:xfrm flipV="1">
          <a:off x="14592300" y="186442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107332</xdr:rowOff>
    </xdr:from>
    <xdr:ext cx="405111" cy="259045"/>
    <xdr:sp macro="" textlink="">
      <xdr:nvSpPr>
        <xdr:cNvPr id="627" name="n_1aveValue【公民館】&#10;有形固定資産減価償却率"/>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628" name="n_2aveValue【公民館】&#10;有形固定資産減価償却率"/>
        <xdr:cNvSpPr txBox="1"/>
      </xdr:nvSpPr>
      <xdr:spPr>
        <a:xfrm>
          <a:off x="14389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169563</xdr:rowOff>
    </xdr:from>
    <xdr:ext cx="405111" cy="259045"/>
    <xdr:sp macro="" textlink="">
      <xdr:nvSpPr>
        <xdr:cNvPr id="629" name="n_1mainValue【公民館】&#10;有形固定資産減価償却率"/>
        <xdr:cNvSpPr txBox="1"/>
      </xdr:nvSpPr>
      <xdr:spPr>
        <a:xfrm>
          <a:off x="152660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66691</xdr:rowOff>
    </xdr:from>
    <xdr:ext cx="405111" cy="259045"/>
    <xdr:sp macro="" textlink="">
      <xdr:nvSpPr>
        <xdr:cNvPr id="630" name="n_2mainValue【公民館】&#10;有形固定資産減価償却率"/>
        <xdr:cNvSpPr txBox="1"/>
      </xdr:nvSpPr>
      <xdr:spPr>
        <a:xfrm>
          <a:off x="14389744" y="1875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52" name="直線コネクタ 651"/>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53"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4" name="直線コネクタ 653"/>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5"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6" name="直線コネクタ 655"/>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57"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8" name="フローチャート: 判断 657"/>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9" name="フローチャート: 判断 658"/>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60" name="フローチャート: 判断 659"/>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666" name="楕円 665"/>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82550</xdr:rowOff>
    </xdr:from>
    <xdr:to>
      <xdr:col>107</xdr:col>
      <xdr:colOff>101600</xdr:colOff>
      <xdr:row>107</xdr:row>
      <xdr:rowOff>12700</xdr:rowOff>
    </xdr:to>
    <xdr:sp macro="" textlink="">
      <xdr:nvSpPr>
        <xdr:cNvPr id="667" name="楕円 666"/>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133350</xdr:rowOff>
    </xdr:to>
    <xdr:cxnSp macro="">
      <xdr:nvCxnSpPr>
        <xdr:cNvPr id="668" name="直線コネクタ 667"/>
        <xdr:cNvCxnSpPr/>
      </xdr:nvCxnSpPr>
      <xdr:spPr>
        <a:xfrm>
          <a:off x="20434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9"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70"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671" name="n_1mainValue【公民館】&#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672" name="n_2mainValue【公民館】&#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保育所、橋りょう、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学校施設であり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年次計画による大規模改修及び改良を予定している。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一方で、減価償却率が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低くなっている施設は、道路、公営住宅、児童館、公民館であ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り、道路については合併併特例債を活用した改良の推進、公営住宅、児童館、公民館については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建替等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また、道路の一人当たりの延長については、固定資産台帳の見直しに伴い大きく数値変動している。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月に策定した公共施設等管理計画を基本に平成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年度において個別計画を策定予定であり、施設の維持・修繕・統廃合等の基本方針を定め、老朽化対策に取り組み、施設の有効活用を図る。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157988</xdr:rowOff>
    </xdr:from>
    <xdr:to>
      <xdr:col>20</xdr:col>
      <xdr:colOff>38100</xdr:colOff>
      <xdr:row>36</xdr:row>
      <xdr:rowOff>88138</xdr:rowOff>
    </xdr:to>
    <xdr:sp macro="" textlink="">
      <xdr:nvSpPr>
        <xdr:cNvPr id="70" name="楕円 69"/>
        <xdr:cNvSpPr/>
      </xdr:nvSpPr>
      <xdr:spPr>
        <a:xfrm>
          <a:off x="3746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71" name="楕円 70"/>
        <xdr:cNvSpPr/>
      </xdr:nvSpPr>
      <xdr:spPr>
        <a:xfrm>
          <a:off x="2857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37338</xdr:rowOff>
    </xdr:from>
    <xdr:to>
      <xdr:col>19</xdr:col>
      <xdr:colOff>177800</xdr:colOff>
      <xdr:row>36</xdr:row>
      <xdr:rowOff>67056</xdr:rowOff>
    </xdr:to>
    <xdr:cxnSp macro="">
      <xdr:nvCxnSpPr>
        <xdr:cNvPr id="72" name="直線コネクタ 71"/>
        <xdr:cNvCxnSpPr/>
      </xdr:nvCxnSpPr>
      <xdr:spPr>
        <a:xfrm flipV="1">
          <a:off x="2908300" y="62095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104665</xdr:rowOff>
    </xdr:from>
    <xdr:ext cx="405111" cy="259045"/>
    <xdr:sp macro="" textlink="">
      <xdr:nvSpPr>
        <xdr:cNvPr id="73" name="n_1mainValue【図書館】&#10;有形固定資産減価償却率"/>
        <xdr:cNvSpPr txBox="1"/>
      </xdr:nvSpPr>
      <xdr:spPr>
        <a:xfrm>
          <a:off x="3582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74" name="n_2mainValue【図書館】&#10;有形固定資産減価償却率"/>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12" name="楕円 111"/>
        <xdr:cNvSpPr/>
      </xdr:nvSpPr>
      <xdr:spPr>
        <a:xfrm>
          <a:off x="9588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13" name="楕円 112"/>
        <xdr:cNvSpPr/>
      </xdr:nvSpPr>
      <xdr:spPr>
        <a:xfrm>
          <a:off x="8699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9906</xdr:rowOff>
    </xdr:to>
    <xdr:cxnSp macro="">
      <xdr:nvCxnSpPr>
        <xdr:cNvPr id="114" name="直線コネクタ 113"/>
        <xdr:cNvCxnSpPr/>
      </xdr:nvCxnSpPr>
      <xdr:spPr>
        <a:xfrm>
          <a:off x="8750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51833</xdr:rowOff>
    </xdr:from>
    <xdr:ext cx="469744" cy="259045"/>
    <xdr:sp macro="" textlink="">
      <xdr:nvSpPr>
        <xdr:cNvPr id="115" name="n_1mainValue【図書館】&#10;一人当たり面積"/>
        <xdr:cNvSpPr txBox="1"/>
      </xdr:nvSpPr>
      <xdr:spPr>
        <a:xfrm>
          <a:off x="9391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16" name="n_2mainValue【図書館】&#10;一人当たり面積"/>
        <xdr:cNvSpPr txBox="1"/>
      </xdr:nvSpPr>
      <xdr:spPr>
        <a:xfrm>
          <a:off x="8515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70031</xdr:rowOff>
    </xdr:from>
    <xdr:to>
      <xdr:col>20</xdr:col>
      <xdr:colOff>38100</xdr:colOff>
      <xdr:row>58</xdr:row>
      <xdr:rowOff>181</xdr:rowOff>
    </xdr:to>
    <xdr:sp macro="" textlink="">
      <xdr:nvSpPr>
        <xdr:cNvPr id="158" name="楕円 157"/>
        <xdr:cNvSpPr/>
      </xdr:nvSpPr>
      <xdr:spPr>
        <a:xfrm>
          <a:off x="3746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105954</xdr:rowOff>
    </xdr:from>
    <xdr:to>
      <xdr:col>15</xdr:col>
      <xdr:colOff>101600</xdr:colOff>
      <xdr:row>58</xdr:row>
      <xdr:rowOff>36104</xdr:rowOff>
    </xdr:to>
    <xdr:sp macro="" textlink="">
      <xdr:nvSpPr>
        <xdr:cNvPr id="159" name="楕円 158"/>
        <xdr:cNvSpPr/>
      </xdr:nvSpPr>
      <xdr:spPr>
        <a:xfrm>
          <a:off x="2857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120831</xdr:rowOff>
    </xdr:from>
    <xdr:to>
      <xdr:col>19</xdr:col>
      <xdr:colOff>177800</xdr:colOff>
      <xdr:row>57</xdr:row>
      <xdr:rowOff>156754</xdr:rowOff>
    </xdr:to>
    <xdr:cxnSp macro="">
      <xdr:nvCxnSpPr>
        <xdr:cNvPr id="160" name="直線コネクタ 159"/>
        <xdr:cNvCxnSpPr/>
      </xdr:nvCxnSpPr>
      <xdr:spPr>
        <a:xfrm flipV="1">
          <a:off x="2908300" y="98934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16708</xdr:rowOff>
    </xdr:from>
    <xdr:ext cx="405111" cy="259045"/>
    <xdr:sp macro="" textlink="">
      <xdr:nvSpPr>
        <xdr:cNvPr id="161" name="n_1mainValue【体育館・プール】&#10;有形固定資産減価償却率"/>
        <xdr:cNvSpPr txBox="1"/>
      </xdr:nvSpPr>
      <xdr:spPr>
        <a:xfrm>
          <a:off x="35820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52631</xdr:rowOff>
    </xdr:from>
    <xdr:ext cx="405111" cy="259045"/>
    <xdr:sp macro="" textlink="">
      <xdr:nvSpPr>
        <xdr:cNvPr id="162" name="n_2mainValue【体育館・プール】&#10;有形固定資産減価償却率"/>
        <xdr:cNvSpPr txBox="1"/>
      </xdr:nvSpPr>
      <xdr:spPr>
        <a:xfrm>
          <a:off x="2705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71120</xdr:rowOff>
    </xdr:from>
    <xdr:to>
      <xdr:col>50</xdr:col>
      <xdr:colOff>165100</xdr:colOff>
      <xdr:row>59</xdr:row>
      <xdr:rowOff>1270</xdr:rowOff>
    </xdr:to>
    <xdr:sp macro="" textlink="">
      <xdr:nvSpPr>
        <xdr:cNvPr id="202" name="楕円 201"/>
        <xdr:cNvSpPr/>
      </xdr:nvSpPr>
      <xdr:spPr>
        <a:xfrm>
          <a:off x="958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48260</xdr:rowOff>
    </xdr:from>
    <xdr:to>
      <xdr:col>46</xdr:col>
      <xdr:colOff>38100</xdr:colOff>
      <xdr:row>59</xdr:row>
      <xdr:rowOff>149860</xdr:rowOff>
    </xdr:to>
    <xdr:sp macro="" textlink="">
      <xdr:nvSpPr>
        <xdr:cNvPr id="203" name="楕円 202"/>
        <xdr:cNvSpPr/>
      </xdr:nvSpPr>
      <xdr:spPr>
        <a:xfrm>
          <a:off x="8699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121920</xdr:rowOff>
    </xdr:from>
    <xdr:to>
      <xdr:col>50</xdr:col>
      <xdr:colOff>114300</xdr:colOff>
      <xdr:row>59</xdr:row>
      <xdr:rowOff>99060</xdr:rowOff>
    </xdr:to>
    <xdr:cxnSp macro="">
      <xdr:nvCxnSpPr>
        <xdr:cNvPr id="204" name="直線コネクタ 203"/>
        <xdr:cNvCxnSpPr/>
      </xdr:nvCxnSpPr>
      <xdr:spPr>
        <a:xfrm flipV="1">
          <a:off x="8750300" y="100660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17797</xdr:rowOff>
    </xdr:from>
    <xdr:ext cx="469744" cy="259045"/>
    <xdr:sp macro="" textlink="">
      <xdr:nvSpPr>
        <xdr:cNvPr id="205" name="n_1mainValue【体育館・プール】&#10;一人当たり面積"/>
        <xdr:cNvSpPr txBox="1"/>
      </xdr:nvSpPr>
      <xdr:spPr>
        <a:xfrm>
          <a:off x="93917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166387</xdr:rowOff>
    </xdr:from>
    <xdr:ext cx="469744" cy="259045"/>
    <xdr:sp macro="" textlink="">
      <xdr:nvSpPr>
        <xdr:cNvPr id="206" name="n_2mainValue【体育館・プール】&#10;一人当たり面積"/>
        <xdr:cNvSpPr txBox="1"/>
      </xdr:nvSpPr>
      <xdr:spPr>
        <a:xfrm>
          <a:off x="85154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39"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45" name="楕円 244"/>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81026</xdr:rowOff>
    </xdr:from>
    <xdr:to>
      <xdr:col>15</xdr:col>
      <xdr:colOff>101600</xdr:colOff>
      <xdr:row>85</xdr:row>
      <xdr:rowOff>11176</xdr:rowOff>
    </xdr:to>
    <xdr:sp macro="" textlink="">
      <xdr:nvSpPr>
        <xdr:cNvPr id="246" name="楕円 245"/>
        <xdr:cNvSpPr/>
      </xdr:nvSpPr>
      <xdr:spPr>
        <a:xfrm>
          <a:off x="2857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131826</xdr:rowOff>
    </xdr:to>
    <xdr:cxnSp macro="">
      <xdr:nvCxnSpPr>
        <xdr:cNvPr id="247" name="直線コネクタ 246"/>
        <xdr:cNvCxnSpPr/>
      </xdr:nvCxnSpPr>
      <xdr:spPr>
        <a:xfrm flipV="1">
          <a:off x="2908300" y="144856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151147</xdr:rowOff>
    </xdr:from>
    <xdr:ext cx="405111" cy="259045"/>
    <xdr:sp macro="" textlink="">
      <xdr:nvSpPr>
        <xdr:cNvPr id="248" name="n_1mainValue【福祉施設】&#10;有形固定資産減価償却率"/>
        <xdr:cNvSpPr txBox="1"/>
      </xdr:nvSpPr>
      <xdr:spPr>
        <a:xfrm>
          <a:off x="35820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2303</xdr:rowOff>
    </xdr:from>
    <xdr:ext cx="405111" cy="259045"/>
    <xdr:sp macro="" textlink="">
      <xdr:nvSpPr>
        <xdr:cNvPr id="249" name="n_2mainValue【福祉施設】&#10;有形固定資産減価償却率"/>
        <xdr:cNvSpPr txBox="1"/>
      </xdr:nvSpPr>
      <xdr:spPr>
        <a:xfrm>
          <a:off x="2705744"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81"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117602</xdr:rowOff>
    </xdr:from>
    <xdr:to>
      <xdr:col>50</xdr:col>
      <xdr:colOff>165100</xdr:colOff>
      <xdr:row>82</xdr:row>
      <xdr:rowOff>47752</xdr:rowOff>
    </xdr:to>
    <xdr:sp macro="" textlink="">
      <xdr:nvSpPr>
        <xdr:cNvPr id="287" name="楕円 286"/>
        <xdr:cNvSpPr/>
      </xdr:nvSpPr>
      <xdr:spPr>
        <a:xfrm>
          <a:off x="9588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117602</xdr:rowOff>
    </xdr:from>
    <xdr:to>
      <xdr:col>46</xdr:col>
      <xdr:colOff>38100</xdr:colOff>
      <xdr:row>82</xdr:row>
      <xdr:rowOff>47752</xdr:rowOff>
    </xdr:to>
    <xdr:sp macro="" textlink="">
      <xdr:nvSpPr>
        <xdr:cNvPr id="288" name="楕円 287"/>
        <xdr:cNvSpPr/>
      </xdr:nvSpPr>
      <xdr:spPr>
        <a:xfrm>
          <a:off x="8699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168402</xdr:rowOff>
    </xdr:from>
    <xdr:to>
      <xdr:col>50</xdr:col>
      <xdr:colOff>114300</xdr:colOff>
      <xdr:row>81</xdr:row>
      <xdr:rowOff>168402</xdr:rowOff>
    </xdr:to>
    <xdr:cxnSp macro="">
      <xdr:nvCxnSpPr>
        <xdr:cNvPr id="289" name="直線コネクタ 288"/>
        <xdr:cNvCxnSpPr/>
      </xdr:nvCxnSpPr>
      <xdr:spPr>
        <a:xfrm>
          <a:off x="8750300" y="14055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64279</xdr:rowOff>
    </xdr:from>
    <xdr:ext cx="469744" cy="259045"/>
    <xdr:sp macro="" textlink="">
      <xdr:nvSpPr>
        <xdr:cNvPr id="290" name="n_1mainValue【福祉施設】&#10;一人当たり面積"/>
        <xdr:cNvSpPr txBox="1"/>
      </xdr:nvSpPr>
      <xdr:spPr>
        <a:xfrm>
          <a:off x="93917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64279</xdr:rowOff>
    </xdr:from>
    <xdr:ext cx="469744" cy="259045"/>
    <xdr:sp macro="" textlink="">
      <xdr:nvSpPr>
        <xdr:cNvPr id="291" name="n_2mainValue【福祉施設】&#10;一人当たり面積"/>
        <xdr:cNvSpPr txBox="1"/>
      </xdr:nvSpPr>
      <xdr:spPr>
        <a:xfrm>
          <a:off x="8515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2" name="直線コネクタ 331"/>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34" name="直線コネクタ 33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3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36" name="直線コネクタ 33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37"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38" name="フローチャート: 判断 33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39" name="フローチャート: 判断 338"/>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40"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1" name="フローチャート: 判断 34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4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348" name="楕円 347"/>
        <xdr:cNvSpPr/>
      </xdr:nvSpPr>
      <xdr:spPr>
        <a:xfrm>
          <a:off x="15430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349" name="楕円 348"/>
        <xdr:cNvSpPr/>
      </xdr:nvSpPr>
      <xdr:spPr>
        <a:xfrm>
          <a:off x="1454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169545</xdr:rowOff>
    </xdr:from>
    <xdr:to>
      <xdr:col>81</xdr:col>
      <xdr:colOff>50800</xdr:colOff>
      <xdr:row>40</xdr:row>
      <xdr:rowOff>49530</xdr:rowOff>
    </xdr:to>
    <xdr:cxnSp macro="">
      <xdr:nvCxnSpPr>
        <xdr:cNvPr id="350" name="直線コネクタ 349"/>
        <xdr:cNvCxnSpPr/>
      </xdr:nvCxnSpPr>
      <xdr:spPr>
        <a:xfrm flipV="1">
          <a:off x="14592300" y="68560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40022</xdr:rowOff>
    </xdr:from>
    <xdr:ext cx="405111" cy="259045"/>
    <xdr:sp macro="" textlink="">
      <xdr:nvSpPr>
        <xdr:cNvPr id="351" name="n_1mainValue【一般廃棄物処理施設】&#10;有形固定資産減価償却率"/>
        <xdr:cNvSpPr txBox="1"/>
      </xdr:nvSpPr>
      <xdr:spPr>
        <a:xfrm>
          <a:off x="15266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352" name="n_2mainValue【一般廃棄物処理施設】&#10;有形固定資産減価償却率"/>
        <xdr:cNvSpPr txBox="1"/>
      </xdr:nvSpPr>
      <xdr:spPr>
        <a:xfrm>
          <a:off x="14389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4" name="直線コネクタ 373"/>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5"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6" name="直線コネクタ 375"/>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77"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78" name="直線コネクタ 377"/>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79"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0" name="フローチャート: 判断 379"/>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1" name="フローチャート: 判断 380"/>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2"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3" name="フローチャート: 判断 38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84"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157453</xdr:rowOff>
    </xdr:from>
    <xdr:to>
      <xdr:col>112</xdr:col>
      <xdr:colOff>38100</xdr:colOff>
      <xdr:row>40</xdr:row>
      <xdr:rowOff>87603</xdr:rowOff>
    </xdr:to>
    <xdr:sp macro="" textlink="">
      <xdr:nvSpPr>
        <xdr:cNvPr id="390" name="楕円 389"/>
        <xdr:cNvSpPr/>
      </xdr:nvSpPr>
      <xdr:spPr>
        <a:xfrm>
          <a:off x="21272500" y="68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157462</xdr:rowOff>
    </xdr:from>
    <xdr:to>
      <xdr:col>107</xdr:col>
      <xdr:colOff>101600</xdr:colOff>
      <xdr:row>40</xdr:row>
      <xdr:rowOff>87612</xdr:rowOff>
    </xdr:to>
    <xdr:sp macro="" textlink="">
      <xdr:nvSpPr>
        <xdr:cNvPr id="391" name="楕円 390"/>
        <xdr:cNvSpPr/>
      </xdr:nvSpPr>
      <xdr:spPr>
        <a:xfrm>
          <a:off x="20383500" y="68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36803</xdr:rowOff>
    </xdr:from>
    <xdr:to>
      <xdr:col>111</xdr:col>
      <xdr:colOff>177800</xdr:colOff>
      <xdr:row>40</xdr:row>
      <xdr:rowOff>36812</xdr:rowOff>
    </xdr:to>
    <xdr:cxnSp macro="">
      <xdr:nvCxnSpPr>
        <xdr:cNvPr id="392" name="直線コネクタ 391"/>
        <xdr:cNvCxnSpPr/>
      </xdr:nvCxnSpPr>
      <xdr:spPr>
        <a:xfrm flipV="1">
          <a:off x="20434300" y="689480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78730</xdr:rowOff>
    </xdr:from>
    <xdr:ext cx="534377" cy="259045"/>
    <xdr:sp macro="" textlink="">
      <xdr:nvSpPr>
        <xdr:cNvPr id="393" name="n_1mainValue【一般廃棄物処理施設】&#10;一人当たり有形固定資産（償却資産）額"/>
        <xdr:cNvSpPr txBox="1"/>
      </xdr:nvSpPr>
      <xdr:spPr>
        <a:xfrm>
          <a:off x="21043411" y="69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78739</xdr:rowOff>
    </xdr:from>
    <xdr:ext cx="534377" cy="259045"/>
    <xdr:sp macro="" textlink="">
      <xdr:nvSpPr>
        <xdr:cNvPr id="394" name="n_2mainValue【一般廃棄物処理施設】&#10;一人当たり有形固定資産（償却資産）額"/>
        <xdr:cNvSpPr txBox="1"/>
      </xdr:nvSpPr>
      <xdr:spPr>
        <a:xfrm>
          <a:off x="20167111" y="69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19" name="直線コネクタ 41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1" name="直線コネクタ 42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3" name="直線コネクタ 42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24"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5" name="フローチャート: 判断 42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6" name="フローチャート: 判断 42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27"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28" name="フローチャート: 判断 42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429"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35" name="楕円 434"/>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36" name="楕円 435"/>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76200</xdr:rowOff>
    </xdr:to>
    <xdr:cxnSp macro="">
      <xdr:nvCxnSpPr>
        <xdr:cNvPr id="437" name="直線コネクタ 436"/>
        <xdr:cNvCxnSpPr/>
      </xdr:nvCxnSpPr>
      <xdr:spPr>
        <a:xfrm>
          <a:off x="14592300" y="1035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143527</xdr:rowOff>
    </xdr:from>
    <xdr:ext cx="405111" cy="259045"/>
    <xdr:sp macro="" textlink="">
      <xdr:nvSpPr>
        <xdr:cNvPr id="438" name="n_1mainValue【保健センター・保健所】&#10;有形固定資産減価償却率"/>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439" name="n_2main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5" name="直線コネクタ 464"/>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7" name="直線コネクタ 46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0"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1" name="フローチャート: 判断 470"/>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2" name="フローチャート: 判断 47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473"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4" name="フローチャート: 判断 473"/>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75"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481" name="楕円 480"/>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83094</xdr:rowOff>
    </xdr:from>
    <xdr:to>
      <xdr:col>107</xdr:col>
      <xdr:colOff>101600</xdr:colOff>
      <xdr:row>63</xdr:row>
      <xdr:rowOff>13244</xdr:rowOff>
    </xdr:to>
    <xdr:sp macro="" textlink="">
      <xdr:nvSpPr>
        <xdr:cNvPr id="482" name="楕円 481"/>
        <xdr:cNvSpPr/>
      </xdr:nvSpPr>
      <xdr:spPr>
        <a:xfrm>
          <a:off x="2038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133894</xdr:rowOff>
    </xdr:to>
    <xdr:cxnSp macro="">
      <xdr:nvCxnSpPr>
        <xdr:cNvPr id="483" name="直線コネクタ 482"/>
        <xdr:cNvCxnSpPr/>
      </xdr:nvCxnSpPr>
      <xdr:spPr>
        <a:xfrm>
          <a:off x="20434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29771</xdr:rowOff>
    </xdr:from>
    <xdr:ext cx="469744" cy="259045"/>
    <xdr:sp macro="" textlink="">
      <xdr:nvSpPr>
        <xdr:cNvPr id="484" name="n_1mainValue【保健センター・保健所】&#10;一人当たり面積"/>
        <xdr:cNvSpPr txBox="1"/>
      </xdr:nvSpPr>
      <xdr:spPr>
        <a:xfrm>
          <a:off x="210757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29771</xdr:rowOff>
    </xdr:from>
    <xdr:ext cx="469744" cy="259045"/>
    <xdr:sp macro="" textlink="">
      <xdr:nvSpPr>
        <xdr:cNvPr id="485" name="n_2mainValue【保健センター・保健所】&#10;一人当たり面積"/>
        <xdr:cNvSpPr txBox="1"/>
      </xdr:nvSpPr>
      <xdr:spPr>
        <a:xfrm>
          <a:off x="20199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1" name="直線コネクタ 51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3" name="直線コネクタ 51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6"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7" name="フローチャート: 判断 51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8" name="フローチャート: 判断 51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19"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20" name="フローチャート: 判断 51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521"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527" name="楕円 526"/>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528" name="楕円 527"/>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38100</xdr:rowOff>
    </xdr:to>
    <xdr:cxnSp macro="">
      <xdr:nvCxnSpPr>
        <xdr:cNvPr id="529" name="直線コネクタ 528"/>
        <xdr:cNvCxnSpPr/>
      </xdr:nvCxnSpPr>
      <xdr:spPr>
        <a:xfrm flipV="1">
          <a:off x="14592300" y="140431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51543</xdr:rowOff>
    </xdr:from>
    <xdr:ext cx="405111" cy="259045"/>
    <xdr:sp macro="" textlink="">
      <xdr:nvSpPr>
        <xdr:cNvPr id="530" name="n_1mainValue【消防施設】&#10;有形固定資産減価償却率"/>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531" name="n_2mainValue【消防施設】&#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3" name="直線コネクタ 55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5" name="直線コネクタ 55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7" name="直線コネクタ 55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8"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9" name="フローチャート: 判断 55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0" name="フローチャート: 判断 55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561"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62" name="フローチャート: 判断 561"/>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563"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569" name="楕円 568"/>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35306</xdr:rowOff>
    </xdr:from>
    <xdr:to>
      <xdr:col>107</xdr:col>
      <xdr:colOff>101600</xdr:colOff>
      <xdr:row>83</xdr:row>
      <xdr:rowOff>136906</xdr:rowOff>
    </xdr:to>
    <xdr:sp macro="" textlink="">
      <xdr:nvSpPr>
        <xdr:cNvPr id="570" name="楕円 569"/>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90678</xdr:rowOff>
    </xdr:to>
    <xdr:cxnSp macro="">
      <xdr:nvCxnSpPr>
        <xdr:cNvPr id="571" name="直線コネクタ 570"/>
        <xdr:cNvCxnSpPr/>
      </xdr:nvCxnSpPr>
      <xdr:spPr>
        <a:xfrm>
          <a:off x="20434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72" name="n_1main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573" name="n_2mainValue【消防施設】&#10;一人当たり面積"/>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4"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07"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8" name="フローチャート: 判断 607"/>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09"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615" name="楕円 614"/>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616" name="楕円 615"/>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105</xdr:row>
      <xdr:rowOff>84364</xdr:rowOff>
    </xdr:to>
    <xdr:cxnSp macro="">
      <xdr:nvCxnSpPr>
        <xdr:cNvPr id="617" name="直線コネクタ 616"/>
        <xdr:cNvCxnSpPr/>
      </xdr:nvCxnSpPr>
      <xdr:spPr>
        <a:xfrm>
          <a:off x="14592300" y="17864545"/>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126291</xdr:rowOff>
    </xdr:from>
    <xdr:ext cx="405111" cy="259045"/>
    <xdr:sp macro="" textlink="">
      <xdr:nvSpPr>
        <xdr:cNvPr id="618"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101072</xdr:rowOff>
    </xdr:from>
    <xdr:ext cx="405111" cy="259045"/>
    <xdr:sp macro="" textlink="">
      <xdr:nvSpPr>
        <xdr:cNvPr id="619" name="n_2mainValue【庁舎】&#10;有形固定資産減価償却率"/>
        <xdr:cNvSpPr txBox="1"/>
      </xdr:nvSpPr>
      <xdr:spPr>
        <a:xfrm>
          <a:off x="14389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0"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53"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54" name="フローチャート: 判断 65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55"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68399</xdr:rowOff>
    </xdr:from>
    <xdr:to>
      <xdr:col>112</xdr:col>
      <xdr:colOff>38100</xdr:colOff>
      <xdr:row>105</xdr:row>
      <xdr:rowOff>169999</xdr:rowOff>
    </xdr:to>
    <xdr:sp macro="" textlink="">
      <xdr:nvSpPr>
        <xdr:cNvPr id="661" name="楕円 660"/>
        <xdr:cNvSpPr/>
      </xdr:nvSpPr>
      <xdr:spPr>
        <a:xfrm>
          <a:off x="21272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62" name="楕円 661"/>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119199</xdr:rowOff>
    </xdr:from>
    <xdr:to>
      <xdr:col>111</xdr:col>
      <xdr:colOff>177800</xdr:colOff>
      <xdr:row>106</xdr:row>
      <xdr:rowOff>157843</xdr:rowOff>
    </xdr:to>
    <xdr:cxnSp macro="">
      <xdr:nvCxnSpPr>
        <xdr:cNvPr id="663" name="直線コネクタ 662"/>
        <xdr:cNvCxnSpPr/>
      </xdr:nvCxnSpPr>
      <xdr:spPr>
        <a:xfrm flipV="1">
          <a:off x="20434300" y="18121449"/>
          <a:ext cx="889000" cy="2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15076</xdr:rowOff>
    </xdr:from>
    <xdr:ext cx="469744" cy="259045"/>
    <xdr:sp macro="" textlink="">
      <xdr:nvSpPr>
        <xdr:cNvPr id="664" name="n_1mainValue【庁舎】&#10;一人当たり面積"/>
        <xdr:cNvSpPr txBox="1"/>
      </xdr:nvSpPr>
      <xdr:spPr>
        <a:xfrm>
          <a:off x="210757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665" name="n_2mainValue【庁舎】&#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有形固定資産減価償却率が高くなっている施設は、図書館、体育館・プール、保健センター等であり、低くなっている施設は、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有形固定資産減価償却率が高くなっている施設については、平成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月に策定した公共施設等管理計画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を基本に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年度において個別計画を策定予定であり、施設の維持・修繕・統廃合等の基本方針を定め、老朽化対策に取り組み、施設の有効活用を図る。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有形固定資産減価償却率が低い一般廃棄物施設にあっては、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町の一部事務組合の施設で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協定に伴い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年度より新たな市町が加わり新しい一部組合を設立し、施設の更新計画が進む計画であ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る。また、庁舎については一部建替により率が低下した。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町内には大規模事業所が少なく、景気動向による大きな変動は見られず、高齢化率も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推計人口）と高く、人口減少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が続いており、財政基盤が弱いため、全国平均、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人口減少に歯止めをかけるため、定住促進対策として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による公営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住宅整備や宅地開発、子育て支援のまち宣言を行い活力あるまちづくりの展開を図り、歳入確保に努める。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57855</xdr:rowOff>
    </xdr:to>
    <xdr:cxnSp macro="">
      <xdr:nvCxnSpPr>
        <xdr:cNvPr id="69" name="直線コネクタ 68"/>
        <xdr:cNvCxnSpPr/>
      </xdr:nvCxnSpPr>
      <xdr:spPr>
        <a:xfrm>
          <a:off x="4114800" y="75748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150582</xdr:rowOff>
    </xdr:from>
    <xdr:ext cx="762000" cy="259045"/>
    <xdr:sp macro="" textlink="">
      <xdr:nvSpPr>
        <xdr:cNvPr id="89"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58,884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、各種交付金が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合併特例債を活用した事業の推進等に伴う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子ども子育て支援制度等の扶助費の増加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合併特例債の償還財源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、計画的に減債基金に積立（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2,370,304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千円）を実施し、合併特例債償還額の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うち交付税措置対象外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相当額を当該基金の繰入により対応を図っている。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102235</xdr:rowOff>
    </xdr:to>
    <xdr:cxnSp macro="">
      <xdr:nvCxnSpPr>
        <xdr:cNvPr id="132" name="直線コネクタ 131"/>
        <xdr:cNvCxnSpPr/>
      </xdr:nvCxnSpPr>
      <xdr:spPr>
        <a:xfrm>
          <a:off x="4114800" y="108794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78105</xdr:rowOff>
    </xdr:to>
    <xdr:cxnSp macro="">
      <xdr:nvCxnSpPr>
        <xdr:cNvPr id="135" name="直線コネクタ 134"/>
        <xdr:cNvCxnSpPr/>
      </xdr:nvCxnSpPr>
      <xdr:spPr>
        <a:xfrm>
          <a:off x="3225800" y="1073869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62</xdr:row>
      <xdr:rowOff>112819</xdr:rowOff>
    </xdr:to>
    <xdr:cxnSp macro="">
      <xdr:nvCxnSpPr>
        <xdr:cNvPr id="138" name="直線コネクタ 137"/>
        <xdr:cNvCxnSpPr/>
      </xdr:nvCxnSpPr>
      <xdr:spPr>
        <a:xfrm flipV="1">
          <a:off x="2336800" y="107386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123402</xdr:rowOff>
    </xdr:from>
    <xdr:to>
      <xdr:col>11</xdr:col>
      <xdr:colOff>31750</xdr:colOff>
      <xdr:row>62</xdr:row>
      <xdr:rowOff>112819</xdr:rowOff>
    </xdr:to>
    <xdr:cxnSp macro="">
      <xdr:nvCxnSpPr>
        <xdr:cNvPr id="141" name="直線コネクタ 140"/>
        <xdr:cNvCxnSpPr/>
      </xdr:nvCxnSpPr>
      <xdr:spPr>
        <a:xfrm>
          <a:off x="1447800" y="105818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51" name="楕円 150"/>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52"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3" name="楕円 152"/>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4" name="テキスト ボックス 153"/>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5" name="楕円 154"/>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6" name="テキスト ボックス 155"/>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7" name="楕円 156"/>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148396</xdr:rowOff>
    </xdr:from>
    <xdr:ext cx="762000" cy="259045"/>
    <xdr:sp macro="" textlink="">
      <xdr:nvSpPr>
        <xdr:cNvPr id="158" name="テキスト ボックス 157"/>
        <xdr:cNvSpPr txBox="1"/>
      </xdr:nvSpPr>
      <xdr:spPr>
        <a:xfrm>
          <a:off x="1955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72602</xdr:rowOff>
    </xdr:from>
    <xdr:to>
      <xdr:col>7</xdr:col>
      <xdr:colOff>31750</xdr:colOff>
      <xdr:row>62</xdr:row>
      <xdr:rowOff>2752</xdr:rowOff>
    </xdr:to>
    <xdr:sp macro="" textlink="">
      <xdr:nvSpPr>
        <xdr:cNvPr id="159" name="楕円 158"/>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12929</xdr:rowOff>
    </xdr:from>
    <xdr:ext cx="762000" cy="259045"/>
    <xdr:sp macro="" textlink="">
      <xdr:nvSpPr>
        <xdr:cNvPr id="160" name="テキスト ボックス 159"/>
        <xdr:cNvSpPr txBox="1"/>
      </xdr:nvSpPr>
      <xdr:spPr>
        <a:xfrm>
          <a:off x="1066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月の合併以降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年間の退職者不補充により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職員削減を行ってきたが、権限移譲や地方創生事業等による事務量の増加や職員年齢構成の高年齢化に伴う新規職員採用を行うとともに、年金の支給開始年齢の引き上げに伴う再任用雇用制度による雇用延長が始まり、若干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傾向に転じており、今後も増加傾向の継続が見込まれる。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また、物件費では、ふるさと寄附金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年度寄付額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7,222,784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千円）に伴う事務経費や返礼品等の費用の大幅な増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人件費・物件費等決算額は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38153</xdr:rowOff>
    </xdr:from>
    <xdr:to>
      <xdr:col>23</xdr:col>
      <xdr:colOff>133350</xdr:colOff>
      <xdr:row>89</xdr:row>
      <xdr:rowOff>146447</xdr:rowOff>
    </xdr:to>
    <xdr:cxnSp macro="">
      <xdr:nvCxnSpPr>
        <xdr:cNvPr id="195" name="直線コネクタ 194"/>
        <xdr:cNvCxnSpPr/>
      </xdr:nvCxnSpPr>
      <xdr:spPr>
        <a:xfrm>
          <a:off x="4114800" y="14611403"/>
          <a:ext cx="838200" cy="79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14263</xdr:rowOff>
    </xdr:from>
    <xdr:to>
      <xdr:col>19</xdr:col>
      <xdr:colOff>133350</xdr:colOff>
      <xdr:row>85</xdr:row>
      <xdr:rowOff>38153</xdr:rowOff>
    </xdr:to>
    <xdr:cxnSp macro="">
      <xdr:nvCxnSpPr>
        <xdr:cNvPr id="198" name="直線コネクタ 197"/>
        <xdr:cNvCxnSpPr/>
      </xdr:nvCxnSpPr>
      <xdr:spPr>
        <a:xfrm>
          <a:off x="3225800" y="14416063"/>
          <a:ext cx="889000" cy="1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66261</xdr:rowOff>
    </xdr:from>
    <xdr:to>
      <xdr:col>15</xdr:col>
      <xdr:colOff>82550</xdr:colOff>
      <xdr:row>84</xdr:row>
      <xdr:rowOff>14263</xdr:rowOff>
    </xdr:to>
    <xdr:cxnSp macro="">
      <xdr:nvCxnSpPr>
        <xdr:cNvPr id="201" name="直線コネクタ 200"/>
        <xdr:cNvCxnSpPr/>
      </xdr:nvCxnSpPr>
      <xdr:spPr>
        <a:xfrm>
          <a:off x="2336800" y="14296611"/>
          <a:ext cx="889000" cy="1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8147</xdr:rowOff>
    </xdr:from>
    <xdr:to>
      <xdr:col>11</xdr:col>
      <xdr:colOff>31750</xdr:colOff>
      <xdr:row>83</xdr:row>
      <xdr:rowOff>66261</xdr:rowOff>
    </xdr:to>
    <xdr:cxnSp macro="">
      <xdr:nvCxnSpPr>
        <xdr:cNvPr id="204" name="直線コネクタ 203"/>
        <xdr:cNvCxnSpPr/>
      </xdr:nvCxnSpPr>
      <xdr:spPr>
        <a:xfrm>
          <a:off x="1447800" y="14238497"/>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95647</xdr:rowOff>
    </xdr:from>
    <xdr:to>
      <xdr:col>23</xdr:col>
      <xdr:colOff>184150</xdr:colOff>
      <xdr:row>90</xdr:row>
      <xdr:rowOff>25797</xdr:rowOff>
    </xdr:to>
    <xdr:sp macro="" textlink="">
      <xdr:nvSpPr>
        <xdr:cNvPr id="214" name="楕円 213"/>
        <xdr:cNvSpPr/>
      </xdr:nvSpPr>
      <xdr:spPr>
        <a:xfrm>
          <a:off x="4902200" y="153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162974</xdr:rowOff>
    </xdr:from>
    <xdr:ext cx="762000" cy="259045"/>
    <xdr:sp macro="" textlink="">
      <xdr:nvSpPr>
        <xdr:cNvPr id="215" name="人件費・物件費等の状況該当値テキスト"/>
        <xdr:cNvSpPr txBox="1"/>
      </xdr:nvSpPr>
      <xdr:spPr>
        <a:xfrm>
          <a:off x="5041900" y="1525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158803</xdr:rowOff>
    </xdr:from>
    <xdr:to>
      <xdr:col>19</xdr:col>
      <xdr:colOff>184150</xdr:colOff>
      <xdr:row>85</xdr:row>
      <xdr:rowOff>88953</xdr:rowOff>
    </xdr:to>
    <xdr:sp macro="" textlink="">
      <xdr:nvSpPr>
        <xdr:cNvPr id="216" name="楕円 215"/>
        <xdr:cNvSpPr/>
      </xdr:nvSpPr>
      <xdr:spPr>
        <a:xfrm>
          <a:off x="4064000" y="145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73730</xdr:rowOff>
    </xdr:from>
    <xdr:ext cx="736600" cy="259045"/>
    <xdr:sp macro="" textlink="">
      <xdr:nvSpPr>
        <xdr:cNvPr id="217" name="テキスト ボックス 216"/>
        <xdr:cNvSpPr txBox="1"/>
      </xdr:nvSpPr>
      <xdr:spPr>
        <a:xfrm>
          <a:off x="3733800" y="1464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134913</xdr:rowOff>
    </xdr:from>
    <xdr:to>
      <xdr:col>15</xdr:col>
      <xdr:colOff>133350</xdr:colOff>
      <xdr:row>84</xdr:row>
      <xdr:rowOff>65063</xdr:rowOff>
    </xdr:to>
    <xdr:sp macro="" textlink="">
      <xdr:nvSpPr>
        <xdr:cNvPr id="218" name="楕円 217"/>
        <xdr:cNvSpPr/>
      </xdr:nvSpPr>
      <xdr:spPr>
        <a:xfrm>
          <a:off x="3175000" y="143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49840</xdr:rowOff>
    </xdr:from>
    <xdr:ext cx="762000" cy="259045"/>
    <xdr:sp macro="" textlink="">
      <xdr:nvSpPr>
        <xdr:cNvPr id="219" name="テキスト ボックス 218"/>
        <xdr:cNvSpPr txBox="1"/>
      </xdr:nvSpPr>
      <xdr:spPr>
        <a:xfrm>
          <a:off x="2844800" y="1445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15461</xdr:rowOff>
    </xdr:from>
    <xdr:to>
      <xdr:col>11</xdr:col>
      <xdr:colOff>82550</xdr:colOff>
      <xdr:row>83</xdr:row>
      <xdr:rowOff>117061</xdr:rowOff>
    </xdr:to>
    <xdr:sp macro="" textlink="">
      <xdr:nvSpPr>
        <xdr:cNvPr id="220" name="楕円 219"/>
        <xdr:cNvSpPr/>
      </xdr:nvSpPr>
      <xdr:spPr>
        <a:xfrm>
          <a:off x="2286000" y="142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127238</xdr:rowOff>
    </xdr:from>
    <xdr:ext cx="762000" cy="259045"/>
    <xdr:sp macro="" textlink="">
      <xdr:nvSpPr>
        <xdr:cNvPr id="221" name="テキスト ボックス 220"/>
        <xdr:cNvSpPr txBox="1"/>
      </xdr:nvSpPr>
      <xdr:spPr>
        <a:xfrm>
          <a:off x="1955800" y="140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128797</xdr:rowOff>
    </xdr:from>
    <xdr:to>
      <xdr:col>7</xdr:col>
      <xdr:colOff>31750</xdr:colOff>
      <xdr:row>83</xdr:row>
      <xdr:rowOff>58947</xdr:rowOff>
    </xdr:to>
    <xdr:sp macro="" textlink="">
      <xdr:nvSpPr>
        <xdr:cNvPr id="222" name="楕円 221"/>
        <xdr:cNvSpPr/>
      </xdr:nvSpPr>
      <xdr:spPr>
        <a:xfrm>
          <a:off x="1397000" y="14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69124</xdr:rowOff>
    </xdr:from>
    <xdr:ext cx="762000" cy="259045"/>
    <xdr:sp macro="" textlink="">
      <xdr:nvSpPr>
        <xdr:cNvPr id="223" name="テキスト ボックス 222"/>
        <xdr:cNvSpPr txBox="1"/>
      </xdr:nvSpPr>
      <xdr:spPr>
        <a:xfrm>
          <a:off x="1066800" y="1395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指数は類似団体平均と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ほぼ同水準と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なってはいるが、対前年度比で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給料表を国公ではなく、佐賀県人事委員会の勧告に基づく県職員の給料表に準じた給料表を採用しており、当該給料表が国公の給料表より若干高めに勧告されていることによる（ただし、国公は地域手当加算制度有り）。</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注釈にあるとおり、当該資料作成時点について平成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年度の数値については前年度数値が引用されている。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7" name="直線コネクタ 256"/>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86</xdr:row>
      <xdr:rowOff>21166</xdr:rowOff>
    </xdr:to>
    <xdr:cxnSp macro="">
      <xdr:nvCxnSpPr>
        <xdr:cNvPr id="260" name="直線コネクタ 259"/>
        <xdr:cNvCxnSpPr/>
      </xdr:nvCxnSpPr>
      <xdr:spPr>
        <a:xfrm>
          <a:off x="15290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98778</xdr:rowOff>
    </xdr:to>
    <xdr:cxnSp macro="">
      <xdr:nvCxnSpPr>
        <xdr:cNvPr id="263" name="直線コネクタ 262"/>
        <xdr:cNvCxnSpPr/>
      </xdr:nvCxnSpPr>
      <xdr:spPr>
        <a:xfrm>
          <a:off x="14401800" y="144977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95955</xdr:rowOff>
    </xdr:to>
    <xdr:cxnSp macro="">
      <xdr:nvCxnSpPr>
        <xdr:cNvPr id="266" name="直線コネクタ 265"/>
        <xdr:cNvCxnSpPr/>
      </xdr:nvCxnSpPr>
      <xdr:spPr>
        <a:xfrm>
          <a:off x="13512800" y="143905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7"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9" name="テキスト ボックス 278"/>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0" name="楕円 279"/>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1" name="テキスト ボックス 280"/>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2" name="楕円 281"/>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3" name="テキスト ボックス 282"/>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4" name="楕円 283"/>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5" name="テキスト ボックス 284"/>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保育所の民営化や退職者不補充等により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となり、全国平均では下回ってはいるが類似団体平均では上回っている。学校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調理業務の民間委託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の導入、公営住宅管理の指定管理者制の導入等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により、引き続き適正な定員管理を進める一方、年金支給開始年齢の段階的引き上げに伴う再任用雇用者の増加が見込まれる。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158256</xdr:rowOff>
    </xdr:from>
    <xdr:to>
      <xdr:col>81</xdr:col>
      <xdr:colOff>44450</xdr:colOff>
      <xdr:row>61</xdr:row>
      <xdr:rowOff>160937</xdr:rowOff>
    </xdr:to>
    <xdr:cxnSp macro="">
      <xdr:nvCxnSpPr>
        <xdr:cNvPr id="320" name="直線コネクタ 319"/>
        <xdr:cNvCxnSpPr/>
      </xdr:nvCxnSpPr>
      <xdr:spPr>
        <a:xfrm>
          <a:off x="16179800" y="1061670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158256</xdr:rowOff>
    </xdr:from>
    <xdr:to>
      <xdr:col>77</xdr:col>
      <xdr:colOff>44450</xdr:colOff>
      <xdr:row>61</xdr:row>
      <xdr:rowOff>158256</xdr:rowOff>
    </xdr:to>
    <xdr:cxnSp macro="">
      <xdr:nvCxnSpPr>
        <xdr:cNvPr id="323" name="直線コネクタ 322"/>
        <xdr:cNvCxnSpPr/>
      </xdr:nvCxnSpPr>
      <xdr:spPr>
        <a:xfrm>
          <a:off x="15290800" y="10616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109996</xdr:rowOff>
    </xdr:from>
    <xdr:to>
      <xdr:col>72</xdr:col>
      <xdr:colOff>203200</xdr:colOff>
      <xdr:row>61</xdr:row>
      <xdr:rowOff>158256</xdr:rowOff>
    </xdr:to>
    <xdr:cxnSp macro="">
      <xdr:nvCxnSpPr>
        <xdr:cNvPr id="326" name="直線コネクタ 325"/>
        <xdr:cNvCxnSpPr/>
      </xdr:nvCxnSpPr>
      <xdr:spPr>
        <a:xfrm>
          <a:off x="14401800" y="105684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96590</xdr:rowOff>
    </xdr:from>
    <xdr:to>
      <xdr:col>68</xdr:col>
      <xdr:colOff>152400</xdr:colOff>
      <xdr:row>61</xdr:row>
      <xdr:rowOff>109996</xdr:rowOff>
    </xdr:to>
    <xdr:cxnSp macro="">
      <xdr:nvCxnSpPr>
        <xdr:cNvPr id="329" name="直線コネクタ 328"/>
        <xdr:cNvCxnSpPr/>
      </xdr:nvCxnSpPr>
      <xdr:spPr>
        <a:xfrm>
          <a:off x="13512800" y="1055504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110137</xdr:rowOff>
    </xdr:from>
    <xdr:to>
      <xdr:col>81</xdr:col>
      <xdr:colOff>95250</xdr:colOff>
      <xdr:row>62</xdr:row>
      <xdr:rowOff>40287</xdr:rowOff>
    </xdr:to>
    <xdr:sp macro="" textlink="">
      <xdr:nvSpPr>
        <xdr:cNvPr id="339" name="楕円 338"/>
        <xdr:cNvSpPr/>
      </xdr:nvSpPr>
      <xdr:spPr>
        <a:xfrm>
          <a:off x="169672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82214</xdr:rowOff>
    </xdr:from>
    <xdr:ext cx="762000" cy="259045"/>
    <xdr:sp macro="" textlink="">
      <xdr:nvSpPr>
        <xdr:cNvPr id="340" name="定員管理の状況該当値テキスト"/>
        <xdr:cNvSpPr txBox="1"/>
      </xdr:nvSpPr>
      <xdr:spPr>
        <a:xfrm>
          <a:off x="17106900" y="105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107456</xdr:rowOff>
    </xdr:from>
    <xdr:to>
      <xdr:col>77</xdr:col>
      <xdr:colOff>95250</xdr:colOff>
      <xdr:row>62</xdr:row>
      <xdr:rowOff>37606</xdr:rowOff>
    </xdr:to>
    <xdr:sp macro="" textlink="">
      <xdr:nvSpPr>
        <xdr:cNvPr id="341" name="楕円 340"/>
        <xdr:cNvSpPr/>
      </xdr:nvSpPr>
      <xdr:spPr>
        <a:xfrm>
          <a:off x="16129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22383</xdr:rowOff>
    </xdr:from>
    <xdr:ext cx="736600" cy="259045"/>
    <xdr:sp macro="" textlink="">
      <xdr:nvSpPr>
        <xdr:cNvPr id="342" name="テキスト ボックス 341"/>
        <xdr:cNvSpPr txBox="1"/>
      </xdr:nvSpPr>
      <xdr:spPr>
        <a:xfrm>
          <a:off x="15798800" y="1065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107456</xdr:rowOff>
    </xdr:from>
    <xdr:to>
      <xdr:col>73</xdr:col>
      <xdr:colOff>44450</xdr:colOff>
      <xdr:row>62</xdr:row>
      <xdr:rowOff>37606</xdr:rowOff>
    </xdr:to>
    <xdr:sp macro="" textlink="">
      <xdr:nvSpPr>
        <xdr:cNvPr id="343" name="楕円 342"/>
        <xdr:cNvSpPr/>
      </xdr:nvSpPr>
      <xdr:spPr>
        <a:xfrm>
          <a:off x="15240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22383</xdr:rowOff>
    </xdr:from>
    <xdr:ext cx="762000" cy="259045"/>
    <xdr:sp macro="" textlink="">
      <xdr:nvSpPr>
        <xdr:cNvPr id="344" name="テキスト ボックス 343"/>
        <xdr:cNvSpPr txBox="1"/>
      </xdr:nvSpPr>
      <xdr:spPr>
        <a:xfrm>
          <a:off x="14909800" y="106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59196</xdr:rowOff>
    </xdr:from>
    <xdr:to>
      <xdr:col>68</xdr:col>
      <xdr:colOff>203200</xdr:colOff>
      <xdr:row>61</xdr:row>
      <xdr:rowOff>160796</xdr:rowOff>
    </xdr:to>
    <xdr:sp macro="" textlink="">
      <xdr:nvSpPr>
        <xdr:cNvPr id="345" name="楕円 344"/>
        <xdr:cNvSpPr/>
      </xdr:nvSpPr>
      <xdr:spPr>
        <a:xfrm>
          <a:off x="14351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145573</xdr:rowOff>
    </xdr:from>
    <xdr:ext cx="762000" cy="259045"/>
    <xdr:sp macro="" textlink="">
      <xdr:nvSpPr>
        <xdr:cNvPr id="346" name="テキスト ボックス 345"/>
        <xdr:cNvSpPr txBox="1"/>
      </xdr:nvSpPr>
      <xdr:spPr>
        <a:xfrm>
          <a:off x="14020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45790</xdr:rowOff>
    </xdr:from>
    <xdr:to>
      <xdr:col>64</xdr:col>
      <xdr:colOff>152400</xdr:colOff>
      <xdr:row>61</xdr:row>
      <xdr:rowOff>147390</xdr:rowOff>
    </xdr:to>
    <xdr:sp macro="" textlink="">
      <xdr:nvSpPr>
        <xdr:cNvPr id="347" name="楕円 346"/>
        <xdr:cNvSpPr/>
      </xdr:nvSpPr>
      <xdr:spPr>
        <a:xfrm>
          <a:off x="13462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132167</xdr:rowOff>
    </xdr:from>
    <xdr:ext cx="762000" cy="259045"/>
    <xdr:sp macro="" textlink="">
      <xdr:nvSpPr>
        <xdr:cNvPr id="348" name="テキスト ボックス 347"/>
        <xdr:cNvSpPr txBox="1"/>
      </xdr:nvSpPr>
      <xdr:spPr>
        <a:xfrm>
          <a:off x="13131800" y="1059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合併特例債を活用した事業の推進等に伴う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12.04973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実質公債費率は全国平均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、類似団体平均より高い水準で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推移しているが、公債費の償還財源として、積立を行っている減債基金（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2,370,304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合併特例債償還額の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うち交付税措置対象外相当額の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繰入を行い、財源を確保している。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8382</xdr:rowOff>
    </xdr:to>
    <xdr:cxnSp macro="">
      <xdr:nvCxnSpPr>
        <xdr:cNvPr id="380" name="直線コネクタ 379"/>
        <xdr:cNvCxnSpPr/>
      </xdr:nvCxnSpPr>
      <xdr:spPr>
        <a:xfrm>
          <a:off x="16179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8382</xdr:rowOff>
    </xdr:to>
    <xdr:cxnSp macro="">
      <xdr:nvCxnSpPr>
        <xdr:cNvPr id="383" name="直線コネクタ 382"/>
        <xdr:cNvCxnSpPr/>
      </xdr:nvCxnSpPr>
      <xdr:spPr>
        <a:xfrm flipV="1">
          <a:off x="15290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56642</xdr:rowOff>
    </xdr:to>
    <xdr:cxnSp macro="">
      <xdr:nvCxnSpPr>
        <xdr:cNvPr id="386" name="直線コネクタ 385"/>
        <xdr:cNvCxnSpPr/>
      </xdr:nvCxnSpPr>
      <xdr:spPr>
        <a:xfrm flipV="1">
          <a:off x="14401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114554</xdr:rowOff>
    </xdr:to>
    <xdr:cxnSp macro="">
      <xdr:nvCxnSpPr>
        <xdr:cNvPr id="389" name="直線コネクタ 388"/>
        <xdr:cNvCxnSpPr/>
      </xdr:nvCxnSpPr>
      <xdr:spPr>
        <a:xfrm flipV="1">
          <a:off x="13512800" y="74289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9" name="楕円 398"/>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0"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1" name="楕円 400"/>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2" name="テキスト ボックス 401"/>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5" name="楕円 404"/>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6" name="テキスト ボックス 405"/>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7" name="楕円 406"/>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08" name="テキスト ボックス 407"/>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合併特例債事業や臨時財政対策債の借入に伴い地方債残高が対前年度比で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245,869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に基づく支出予定額及び組合負担金等見込額の減により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276,712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また、充当可能基金額及び充当可能特定歳入額の増に伴い、充当可能財源等が前年度比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3,013,601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千円の大幅な増となった結果、将来負担額を充当可能財源等が上回ったため、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は数値なし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139035</xdr:rowOff>
    </xdr:from>
    <xdr:to>
      <xdr:col>77</xdr:col>
      <xdr:colOff>44450</xdr:colOff>
      <xdr:row>15</xdr:row>
      <xdr:rowOff>145929</xdr:rowOff>
    </xdr:to>
    <xdr:cxnSp macro="">
      <xdr:nvCxnSpPr>
        <xdr:cNvPr id="444" name="直線コネクタ 443"/>
        <xdr:cNvCxnSpPr/>
      </xdr:nvCxnSpPr>
      <xdr:spPr>
        <a:xfrm>
          <a:off x="15290800" y="27107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78135</xdr:rowOff>
    </xdr:from>
    <xdr:to>
      <xdr:col>72</xdr:col>
      <xdr:colOff>203200</xdr:colOff>
      <xdr:row>15</xdr:row>
      <xdr:rowOff>139035</xdr:rowOff>
    </xdr:to>
    <xdr:cxnSp macro="">
      <xdr:nvCxnSpPr>
        <xdr:cNvPr id="447" name="直線コネクタ 446"/>
        <xdr:cNvCxnSpPr/>
      </xdr:nvCxnSpPr>
      <xdr:spPr>
        <a:xfrm>
          <a:off x="14401800" y="2649885"/>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78135</xdr:rowOff>
    </xdr:from>
    <xdr:to>
      <xdr:col>68</xdr:col>
      <xdr:colOff>152400</xdr:colOff>
      <xdr:row>16</xdr:row>
      <xdr:rowOff>27335</xdr:rowOff>
    </xdr:to>
    <xdr:cxnSp macro="">
      <xdr:nvCxnSpPr>
        <xdr:cNvPr id="450" name="直線コネクタ 449"/>
        <xdr:cNvCxnSpPr/>
      </xdr:nvCxnSpPr>
      <xdr:spPr>
        <a:xfrm flipV="1">
          <a:off x="13512800" y="264988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5" name="フローチャート: 判断 454"/>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6" name="テキスト ボックス 455"/>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95129</xdr:rowOff>
    </xdr:from>
    <xdr:to>
      <xdr:col>77</xdr:col>
      <xdr:colOff>95250</xdr:colOff>
      <xdr:row>16</xdr:row>
      <xdr:rowOff>25279</xdr:rowOff>
    </xdr:to>
    <xdr:sp macro="" textlink="">
      <xdr:nvSpPr>
        <xdr:cNvPr id="462" name="楕円 461"/>
        <xdr:cNvSpPr/>
      </xdr:nvSpPr>
      <xdr:spPr>
        <a:xfrm>
          <a:off x="16129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10056</xdr:rowOff>
    </xdr:from>
    <xdr:ext cx="736600" cy="259045"/>
    <xdr:sp macro="" textlink="">
      <xdr:nvSpPr>
        <xdr:cNvPr id="463" name="テキスト ボックス 462"/>
        <xdr:cNvSpPr txBox="1"/>
      </xdr:nvSpPr>
      <xdr:spPr>
        <a:xfrm>
          <a:off x="15798800" y="275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88235</xdr:rowOff>
    </xdr:from>
    <xdr:to>
      <xdr:col>73</xdr:col>
      <xdr:colOff>44450</xdr:colOff>
      <xdr:row>16</xdr:row>
      <xdr:rowOff>18385</xdr:rowOff>
    </xdr:to>
    <xdr:sp macro="" textlink="">
      <xdr:nvSpPr>
        <xdr:cNvPr id="464" name="楕円 463"/>
        <xdr:cNvSpPr/>
      </xdr:nvSpPr>
      <xdr:spPr>
        <a:xfrm>
          <a:off x="15240000" y="2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3162</xdr:rowOff>
    </xdr:from>
    <xdr:ext cx="762000" cy="259045"/>
    <xdr:sp macro="" textlink="">
      <xdr:nvSpPr>
        <xdr:cNvPr id="465" name="テキスト ボックス 464"/>
        <xdr:cNvSpPr txBox="1"/>
      </xdr:nvSpPr>
      <xdr:spPr>
        <a:xfrm>
          <a:off x="14909800" y="274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27335</xdr:rowOff>
    </xdr:from>
    <xdr:to>
      <xdr:col>68</xdr:col>
      <xdr:colOff>203200</xdr:colOff>
      <xdr:row>15</xdr:row>
      <xdr:rowOff>128935</xdr:rowOff>
    </xdr:to>
    <xdr:sp macro="" textlink="">
      <xdr:nvSpPr>
        <xdr:cNvPr id="466" name="楕円 465"/>
        <xdr:cNvSpPr/>
      </xdr:nvSpPr>
      <xdr:spPr>
        <a:xfrm>
          <a:off x="14351000" y="2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113712</xdr:rowOff>
    </xdr:from>
    <xdr:ext cx="762000" cy="259045"/>
    <xdr:sp macro="" textlink="">
      <xdr:nvSpPr>
        <xdr:cNvPr id="467" name="テキスト ボックス 466"/>
        <xdr:cNvSpPr txBox="1"/>
      </xdr:nvSpPr>
      <xdr:spPr>
        <a:xfrm>
          <a:off x="14020800" y="26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147985</xdr:rowOff>
    </xdr:from>
    <xdr:to>
      <xdr:col>64</xdr:col>
      <xdr:colOff>152400</xdr:colOff>
      <xdr:row>16</xdr:row>
      <xdr:rowOff>78135</xdr:rowOff>
    </xdr:to>
    <xdr:sp macro="" textlink="">
      <xdr:nvSpPr>
        <xdr:cNvPr id="468" name="楕円 467"/>
        <xdr:cNvSpPr/>
      </xdr:nvSpPr>
      <xdr:spPr>
        <a:xfrm>
          <a:off x="13462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62912</xdr:rowOff>
    </xdr:from>
    <xdr:ext cx="762000" cy="259045"/>
    <xdr:sp macro="" textlink="">
      <xdr:nvSpPr>
        <xdr:cNvPr id="469" name="テキスト ボックス 468"/>
        <xdr:cNvSpPr txBox="1"/>
      </xdr:nvSpPr>
      <xdr:spPr>
        <a:xfrm>
          <a:off x="13131800" y="28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人となり、退職者不補充の実施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人を削減し、全国平均、類似団体平均ともに下回っている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、年金支給開始年齢の引き上げに伴う定年退職者の再任用や７年間の退職者不補充に伴う職員構成の高齢化に伴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始まり、今後は若干の増加傾向での推移が見込まれ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保育所民営化や学校給食調理業務委託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推進する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131572</xdr:rowOff>
    </xdr:to>
    <xdr:cxnSp macro="">
      <xdr:nvCxnSpPr>
        <xdr:cNvPr id="64" name="直線コネクタ 63"/>
        <xdr:cNvCxnSpPr/>
      </xdr:nvCxnSpPr>
      <xdr:spPr>
        <a:xfrm>
          <a:off x="3987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108712</xdr:rowOff>
    </xdr:to>
    <xdr:cxnSp macro="">
      <xdr:nvCxnSpPr>
        <xdr:cNvPr id="67" name="直線コネクタ 66"/>
        <xdr:cNvCxnSpPr/>
      </xdr:nvCxnSpPr>
      <xdr:spPr>
        <a:xfrm>
          <a:off x="3098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131572</xdr:rowOff>
    </xdr:to>
    <xdr:cxnSp macro="">
      <xdr:nvCxnSpPr>
        <xdr:cNvPr id="70" name="直線コネクタ 69"/>
        <xdr:cNvCxnSpPr/>
      </xdr:nvCxnSpPr>
      <xdr:spPr>
        <a:xfrm flipV="1">
          <a:off x="2209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140716</xdr:rowOff>
    </xdr:to>
    <xdr:cxnSp macro="">
      <xdr:nvCxnSpPr>
        <xdr:cNvPr id="73" name="直線コネクタ 72"/>
        <xdr:cNvCxnSpPr/>
      </xdr:nvCxnSpPr>
      <xdr:spPr>
        <a:xfrm flipV="1">
          <a:off x="1320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退職者不補充に伴う日々雇用職員の増加や、行政事務に係る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機器や各種行政事務システムの更新等に伴う費用が見込まれるため、一般財源充当経費の見直し・削減を進める必要がある。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77470</xdr:rowOff>
    </xdr:to>
    <xdr:cxnSp macro="">
      <xdr:nvCxnSpPr>
        <xdr:cNvPr id="125" name="直線コネクタ 124"/>
        <xdr:cNvCxnSpPr/>
      </xdr:nvCxnSpPr>
      <xdr:spPr>
        <a:xfrm>
          <a:off x="15671800" y="226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39370</xdr:rowOff>
    </xdr:to>
    <xdr:cxnSp macro="">
      <xdr:nvCxnSpPr>
        <xdr:cNvPr id="128" name="直線コネクタ 127"/>
        <xdr:cNvCxnSpPr/>
      </xdr:nvCxnSpPr>
      <xdr:spPr>
        <a:xfrm>
          <a:off x="14782800" y="226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149860</xdr:rowOff>
    </xdr:from>
    <xdr:to>
      <xdr:col>73</xdr:col>
      <xdr:colOff>180975</xdr:colOff>
      <xdr:row>13</xdr:row>
      <xdr:rowOff>31750</xdr:rowOff>
    </xdr:to>
    <xdr:cxnSp macro="">
      <xdr:nvCxnSpPr>
        <xdr:cNvPr id="131" name="直線コネクタ 130"/>
        <xdr:cNvCxnSpPr/>
      </xdr:nvCxnSpPr>
      <xdr:spPr>
        <a:xfrm>
          <a:off x="13893800" y="220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104140</xdr:rowOff>
    </xdr:from>
    <xdr:to>
      <xdr:col>69</xdr:col>
      <xdr:colOff>92075</xdr:colOff>
      <xdr:row>12</xdr:row>
      <xdr:rowOff>149860</xdr:rowOff>
    </xdr:to>
    <xdr:cxnSp macro="">
      <xdr:nvCxnSpPr>
        <xdr:cNvPr id="134" name="直線コネクタ 133"/>
        <xdr:cNvCxnSpPr/>
      </xdr:nvCxnSpPr>
      <xdr:spPr>
        <a:xfrm>
          <a:off x="13004800" y="216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26670</xdr:rowOff>
    </xdr:from>
    <xdr:to>
      <xdr:col>82</xdr:col>
      <xdr:colOff>158750</xdr:colOff>
      <xdr:row>13</xdr:row>
      <xdr:rowOff>128270</xdr:rowOff>
    </xdr:to>
    <xdr:sp macro="" textlink="">
      <xdr:nvSpPr>
        <xdr:cNvPr id="144" name="楕円 143"/>
        <xdr:cNvSpPr/>
      </xdr:nvSpPr>
      <xdr:spPr>
        <a:xfrm>
          <a:off x="164592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106697</xdr:rowOff>
    </xdr:from>
    <xdr:ext cx="762000" cy="259045"/>
    <xdr:sp macro="" textlink="">
      <xdr:nvSpPr>
        <xdr:cNvPr id="145" name="物件費該当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160020</xdr:rowOff>
    </xdr:from>
    <xdr:to>
      <xdr:col>78</xdr:col>
      <xdr:colOff>120650</xdr:colOff>
      <xdr:row>13</xdr:row>
      <xdr:rowOff>90170</xdr:rowOff>
    </xdr:to>
    <xdr:sp macro="" textlink="">
      <xdr:nvSpPr>
        <xdr:cNvPr id="146" name="楕円 145"/>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100347</xdr:rowOff>
    </xdr:from>
    <xdr:ext cx="736600" cy="259045"/>
    <xdr:sp macro="" textlink="">
      <xdr:nvSpPr>
        <xdr:cNvPr id="147" name="テキスト ボックス 146"/>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48" name="楕円 147"/>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49" name="テキスト ボックス 148"/>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99060</xdr:rowOff>
    </xdr:from>
    <xdr:to>
      <xdr:col>69</xdr:col>
      <xdr:colOff>142875</xdr:colOff>
      <xdr:row>13</xdr:row>
      <xdr:rowOff>29210</xdr:rowOff>
    </xdr:to>
    <xdr:sp macro="" textlink="">
      <xdr:nvSpPr>
        <xdr:cNvPr id="150" name="楕円 149"/>
        <xdr:cNvSpPr/>
      </xdr:nvSpPr>
      <xdr:spPr>
        <a:xfrm>
          <a:off x="13843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39387</xdr:rowOff>
    </xdr:from>
    <xdr:ext cx="762000" cy="259045"/>
    <xdr:sp macro="" textlink="">
      <xdr:nvSpPr>
        <xdr:cNvPr id="151" name="テキスト ボックス 150"/>
        <xdr:cNvSpPr txBox="1"/>
      </xdr:nvSpPr>
      <xdr:spPr>
        <a:xfrm>
          <a:off x="13512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53340</xdr:rowOff>
    </xdr:from>
    <xdr:to>
      <xdr:col>65</xdr:col>
      <xdr:colOff>53975</xdr:colOff>
      <xdr:row>12</xdr:row>
      <xdr:rowOff>154940</xdr:rowOff>
    </xdr:to>
    <xdr:sp macro="" textlink="">
      <xdr:nvSpPr>
        <xdr:cNvPr id="152" name="楕円 151"/>
        <xdr:cNvSpPr/>
      </xdr:nvSpPr>
      <xdr:spPr>
        <a:xfrm>
          <a:off x="12954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165117</xdr:rowOff>
    </xdr:from>
    <xdr:ext cx="762000" cy="259045"/>
    <xdr:sp macro="" textlink="">
      <xdr:nvSpPr>
        <xdr:cNvPr id="153" name="テキスト ボックス 152"/>
        <xdr:cNvSpPr txBox="1"/>
      </xdr:nvSpPr>
      <xdr:spPr>
        <a:xfrm>
          <a:off x="12623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全国平均、類似団体平均とも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子どものための教育・保育給付費等の増に伴い、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促進事業の推進による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保育給付費の増や高校生まで拡充している子どもの医療費助成費の増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財源確保に努めてい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42635</xdr:rowOff>
    </xdr:to>
    <xdr:cxnSp macro="">
      <xdr:nvCxnSpPr>
        <xdr:cNvPr id="188" name="直線コネクタ 187"/>
        <xdr:cNvCxnSpPr/>
      </xdr:nvCxnSpPr>
      <xdr:spPr>
        <a:xfrm>
          <a:off x="3987800" y="9428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53522</xdr:rowOff>
    </xdr:to>
    <xdr:cxnSp macro="">
      <xdr:nvCxnSpPr>
        <xdr:cNvPr id="191" name="直線コネクタ 190"/>
        <xdr:cNvCxnSpPr/>
      </xdr:nvCxnSpPr>
      <xdr:spPr>
        <a:xfrm flipV="1">
          <a:off x="3098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53522</xdr:rowOff>
    </xdr:to>
    <xdr:cxnSp macro="">
      <xdr:nvCxnSpPr>
        <xdr:cNvPr id="194" name="直線コネクタ 193"/>
        <xdr:cNvCxnSpPr/>
      </xdr:nvCxnSpPr>
      <xdr:spPr>
        <a:xfrm>
          <a:off x="2209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7" name="直線コネクタ 196"/>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今後、公共施設の維持補修費が増加することが見込まれ、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補修や施設の統廃合等の検討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るとともに、特別会計への繰出金についても、国民健康保険税、下水道料金の適正化を検討し、抑制を図る必要がある。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123190</xdr:rowOff>
    </xdr:to>
    <xdr:cxnSp macro="">
      <xdr:nvCxnSpPr>
        <xdr:cNvPr id="249" name="直線コネクタ 248"/>
        <xdr:cNvCxnSpPr/>
      </xdr:nvCxnSpPr>
      <xdr:spPr>
        <a:xfrm flipV="1">
          <a:off x="15671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123190</xdr:rowOff>
    </xdr:to>
    <xdr:cxnSp macro="">
      <xdr:nvCxnSpPr>
        <xdr:cNvPr id="252" name="直線コネクタ 251"/>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92710</xdr:rowOff>
    </xdr:to>
    <xdr:cxnSp macro="">
      <xdr:nvCxnSpPr>
        <xdr:cNvPr id="255" name="直線コネクタ 254"/>
        <xdr:cNvCxnSpPr/>
      </xdr:nvCxnSpPr>
      <xdr:spPr>
        <a:xfrm>
          <a:off x="13893800" y="985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85090</xdr:rowOff>
    </xdr:to>
    <xdr:cxnSp macro="">
      <xdr:nvCxnSpPr>
        <xdr:cNvPr id="258" name="直線コネクタ 257"/>
        <xdr:cNvCxnSpPr/>
      </xdr:nvCxnSpPr>
      <xdr:spPr>
        <a:xfrm>
          <a:off x="13004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8" name="楕円 267"/>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9"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3" name="テキスト ボックス 272"/>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7" name="テキスト ボックス 27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については、全体のうち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割を占める一部事務組合負担金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建設費償還分の負担金が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依然として全国平均、類似団体平均を上回っている。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一般廃棄物処理施設の建替事業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増加傾向に転じる見込で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あるため、各種団体への補助の必要性を含め検証を行っていく。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115570</xdr:rowOff>
    </xdr:to>
    <xdr:cxnSp macro="">
      <xdr:nvCxnSpPr>
        <xdr:cNvPr id="307" name="直線コネクタ 306"/>
        <xdr:cNvCxnSpPr/>
      </xdr:nvCxnSpPr>
      <xdr:spPr>
        <a:xfrm flipV="1">
          <a:off x="15671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143002</xdr:rowOff>
    </xdr:to>
    <xdr:cxnSp macro="">
      <xdr:nvCxnSpPr>
        <xdr:cNvPr id="310" name="直線コネクタ 309"/>
        <xdr:cNvCxnSpPr/>
      </xdr:nvCxnSpPr>
      <xdr:spPr>
        <a:xfrm flipV="1">
          <a:off x="14782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26416</xdr:rowOff>
    </xdr:to>
    <xdr:cxnSp macro="">
      <xdr:nvCxnSpPr>
        <xdr:cNvPr id="313" name="直線コネクタ 312"/>
        <xdr:cNvCxnSpPr/>
      </xdr:nvCxnSpPr>
      <xdr:spPr>
        <a:xfrm flipV="1">
          <a:off x="13893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26416</xdr:rowOff>
    </xdr:to>
    <xdr:cxnSp macro="">
      <xdr:nvCxnSpPr>
        <xdr:cNvPr id="316" name="直線コネクタ 315"/>
        <xdr:cNvCxnSpPr/>
      </xdr:nvCxnSpPr>
      <xdr:spPr>
        <a:xfrm>
          <a:off x="13004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0" name="楕円 329"/>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1" name="テキスト ボックス 330"/>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2" name="楕円 331"/>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3" name="テキスト ボックス 332"/>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合併特例債を活用した事業の推進等に伴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い全国平均、類似団体平均を上回っている。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なお、合併特例債の償還財源として、交付税措置対象外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を減債基金から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う一方、財政計画に基づき積立も行っている。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2,370,304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27939</xdr:rowOff>
    </xdr:to>
    <xdr:cxnSp macro="">
      <xdr:nvCxnSpPr>
        <xdr:cNvPr id="368" name="直線コネクタ 367"/>
        <xdr:cNvCxnSpPr/>
      </xdr:nvCxnSpPr>
      <xdr:spPr>
        <a:xfrm>
          <a:off x="3987800" y="13728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80</xdr:row>
      <xdr:rowOff>12700</xdr:rowOff>
    </xdr:to>
    <xdr:cxnSp macro="">
      <xdr:nvCxnSpPr>
        <xdr:cNvPr id="371" name="直線コネクタ 370"/>
        <xdr:cNvCxnSpPr/>
      </xdr:nvCxnSpPr>
      <xdr:spPr>
        <a:xfrm>
          <a:off x="3098800" y="13454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81280</xdr:rowOff>
    </xdr:to>
    <xdr:cxnSp macro="">
      <xdr:nvCxnSpPr>
        <xdr:cNvPr id="374" name="直線コネクタ 373"/>
        <xdr:cNvCxnSpPr/>
      </xdr:nvCxnSpPr>
      <xdr:spPr>
        <a:xfrm>
          <a:off x="2209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73661</xdr:rowOff>
    </xdr:to>
    <xdr:cxnSp macro="">
      <xdr:nvCxnSpPr>
        <xdr:cNvPr id="377" name="直線コネクタ 376"/>
        <xdr:cNvCxnSpPr/>
      </xdr:nvCxnSpPr>
      <xdr:spPr>
        <a:xfrm>
          <a:off x="1320800" y="132715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87" name="楕円 386"/>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120666</xdr:rowOff>
    </xdr:from>
    <xdr:ext cx="762000" cy="259045"/>
    <xdr:sp macro="" textlink="">
      <xdr:nvSpPr>
        <xdr:cNvPr id="388" name="公債費該当値テキスト"/>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89" name="楕円 388"/>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0" name="テキスト ボックス 389"/>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1" name="楕円 390"/>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2" name="テキスト ボックス 39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3" name="楕円 392"/>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4" name="テキスト ボックス 393"/>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5" name="楕円 394"/>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6" name="テキスト ボックス 395"/>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全国平均、類似団体平均ともに下回っているが、国民健康保険事業の広域化に伴う赤字解消支援として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千円の支援、下水道事業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における建設費繰出の増等による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35,589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、今後も増加傾向が見込まれる。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一本算定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財政調整基金繰入による財源調整が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見込まれ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、将来の財政状況を見据えた財政運営が必要である。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81280</xdr:rowOff>
    </xdr:to>
    <xdr:cxnSp macro="">
      <xdr:nvCxnSpPr>
        <xdr:cNvPr id="427" name="直線コネクタ 426"/>
        <xdr:cNvCxnSpPr/>
      </xdr:nvCxnSpPr>
      <xdr:spPr>
        <a:xfrm>
          <a:off x="15671800" y="13093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67563</xdr:rowOff>
    </xdr:to>
    <xdr:cxnSp macro="">
      <xdr:nvCxnSpPr>
        <xdr:cNvPr id="430" name="直線コネクタ 429"/>
        <xdr:cNvCxnSpPr/>
      </xdr:nvCxnSpPr>
      <xdr:spPr>
        <a:xfrm flipV="1">
          <a:off x="14782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76708</xdr:rowOff>
    </xdr:to>
    <xdr:cxnSp macro="">
      <xdr:nvCxnSpPr>
        <xdr:cNvPr id="433" name="直線コネクタ 432"/>
        <xdr:cNvCxnSpPr/>
      </xdr:nvCxnSpPr>
      <xdr:spPr>
        <a:xfrm flipV="1">
          <a:off x="13893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76708</xdr:rowOff>
    </xdr:to>
    <xdr:cxnSp macro="">
      <xdr:nvCxnSpPr>
        <xdr:cNvPr id="436" name="直線コネクタ 435"/>
        <xdr:cNvCxnSpPr/>
      </xdr:nvCxnSpPr>
      <xdr:spPr>
        <a:xfrm>
          <a:off x="13004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6" name="楕円 44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7"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0" name="楕円 44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1" name="テキスト ボックス 45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2" name="楕円 451"/>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3" name="テキスト ボックス 452"/>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4" name="楕円 453"/>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5" name="テキスト ボックス 454"/>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12025</xdr:rowOff>
    </xdr:from>
    <xdr:to>
      <xdr:col>29</xdr:col>
      <xdr:colOff>127000</xdr:colOff>
      <xdr:row>16</xdr:row>
      <xdr:rowOff>32371</xdr:rowOff>
    </xdr:to>
    <xdr:cxnSp macro="">
      <xdr:nvCxnSpPr>
        <xdr:cNvPr id="52" name="直線コネクタ 51"/>
        <xdr:cNvCxnSpPr/>
      </xdr:nvCxnSpPr>
      <xdr:spPr bwMode="auto">
        <a:xfrm flipV="1">
          <a:off x="5003800" y="2802850"/>
          <a:ext cx="6477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32371</xdr:rowOff>
    </xdr:from>
    <xdr:to>
      <xdr:col>26</xdr:col>
      <xdr:colOff>50800</xdr:colOff>
      <xdr:row>16</xdr:row>
      <xdr:rowOff>55198</xdr:rowOff>
    </xdr:to>
    <xdr:cxnSp macro="">
      <xdr:nvCxnSpPr>
        <xdr:cNvPr id="55" name="直線コネクタ 54"/>
        <xdr:cNvCxnSpPr/>
      </xdr:nvCxnSpPr>
      <xdr:spPr bwMode="auto">
        <a:xfrm flipV="1">
          <a:off x="4305300" y="2823196"/>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55198</xdr:rowOff>
    </xdr:from>
    <xdr:to>
      <xdr:col>22</xdr:col>
      <xdr:colOff>114300</xdr:colOff>
      <xdr:row>16</xdr:row>
      <xdr:rowOff>98975</xdr:rowOff>
    </xdr:to>
    <xdr:cxnSp macro="">
      <xdr:nvCxnSpPr>
        <xdr:cNvPr id="58" name="直線コネクタ 57"/>
        <xdr:cNvCxnSpPr/>
      </xdr:nvCxnSpPr>
      <xdr:spPr bwMode="auto">
        <a:xfrm flipV="1">
          <a:off x="3606800" y="2846023"/>
          <a:ext cx="6985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98975</xdr:rowOff>
    </xdr:from>
    <xdr:to>
      <xdr:col>18</xdr:col>
      <xdr:colOff>177800</xdr:colOff>
      <xdr:row>16</xdr:row>
      <xdr:rowOff>162526</xdr:rowOff>
    </xdr:to>
    <xdr:cxnSp macro="">
      <xdr:nvCxnSpPr>
        <xdr:cNvPr id="61" name="直線コネクタ 60"/>
        <xdr:cNvCxnSpPr/>
      </xdr:nvCxnSpPr>
      <xdr:spPr bwMode="auto">
        <a:xfrm flipV="1">
          <a:off x="2908300" y="2889800"/>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132675</xdr:rowOff>
    </xdr:from>
    <xdr:to>
      <xdr:col>29</xdr:col>
      <xdr:colOff>177800</xdr:colOff>
      <xdr:row>16</xdr:row>
      <xdr:rowOff>62825</xdr:rowOff>
    </xdr:to>
    <xdr:sp macro="" textlink="">
      <xdr:nvSpPr>
        <xdr:cNvPr id="71" name="楕円 70"/>
        <xdr:cNvSpPr/>
      </xdr:nvSpPr>
      <xdr:spPr bwMode="auto">
        <a:xfrm>
          <a:off x="56007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149202</xdr:rowOff>
    </xdr:from>
    <xdr:ext cx="762000" cy="259045"/>
    <xdr:sp macro="" textlink="">
      <xdr:nvSpPr>
        <xdr:cNvPr id="72" name="人口1人当たり決算額の推移該当値テキスト130"/>
        <xdr:cNvSpPr txBox="1"/>
      </xdr:nvSpPr>
      <xdr:spPr>
        <a:xfrm>
          <a:off x="5740400" y="25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153021</xdr:rowOff>
    </xdr:from>
    <xdr:to>
      <xdr:col>26</xdr:col>
      <xdr:colOff>101600</xdr:colOff>
      <xdr:row>16</xdr:row>
      <xdr:rowOff>83171</xdr:rowOff>
    </xdr:to>
    <xdr:sp macro="" textlink="">
      <xdr:nvSpPr>
        <xdr:cNvPr id="73" name="楕円 72"/>
        <xdr:cNvSpPr/>
      </xdr:nvSpPr>
      <xdr:spPr bwMode="auto">
        <a:xfrm>
          <a:off x="49530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93348</xdr:rowOff>
    </xdr:from>
    <xdr:ext cx="736600" cy="259045"/>
    <xdr:sp macro="" textlink="">
      <xdr:nvSpPr>
        <xdr:cNvPr id="74" name="テキスト ボックス 73"/>
        <xdr:cNvSpPr txBox="1"/>
      </xdr:nvSpPr>
      <xdr:spPr>
        <a:xfrm>
          <a:off x="4622800" y="254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4398</xdr:rowOff>
    </xdr:from>
    <xdr:to>
      <xdr:col>22</xdr:col>
      <xdr:colOff>165100</xdr:colOff>
      <xdr:row>16</xdr:row>
      <xdr:rowOff>105998</xdr:rowOff>
    </xdr:to>
    <xdr:sp macro="" textlink="">
      <xdr:nvSpPr>
        <xdr:cNvPr id="75" name="楕円 74"/>
        <xdr:cNvSpPr/>
      </xdr:nvSpPr>
      <xdr:spPr bwMode="auto">
        <a:xfrm>
          <a:off x="4254500" y="27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116175</xdr:rowOff>
    </xdr:from>
    <xdr:ext cx="762000" cy="259045"/>
    <xdr:sp macro="" textlink="">
      <xdr:nvSpPr>
        <xdr:cNvPr id="76" name="テキスト ボックス 75"/>
        <xdr:cNvSpPr txBox="1"/>
      </xdr:nvSpPr>
      <xdr:spPr>
        <a:xfrm>
          <a:off x="3924300" y="256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48175</xdr:rowOff>
    </xdr:from>
    <xdr:to>
      <xdr:col>19</xdr:col>
      <xdr:colOff>38100</xdr:colOff>
      <xdr:row>16</xdr:row>
      <xdr:rowOff>149775</xdr:rowOff>
    </xdr:to>
    <xdr:sp macro="" textlink="">
      <xdr:nvSpPr>
        <xdr:cNvPr id="77" name="楕円 76"/>
        <xdr:cNvSpPr/>
      </xdr:nvSpPr>
      <xdr:spPr bwMode="auto">
        <a:xfrm>
          <a:off x="3556000" y="283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159952</xdr:rowOff>
    </xdr:from>
    <xdr:ext cx="762000" cy="259045"/>
    <xdr:sp macro="" textlink="">
      <xdr:nvSpPr>
        <xdr:cNvPr id="78" name="テキスト ボックス 77"/>
        <xdr:cNvSpPr txBox="1"/>
      </xdr:nvSpPr>
      <xdr:spPr>
        <a:xfrm>
          <a:off x="3225800" y="2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111726</xdr:rowOff>
    </xdr:from>
    <xdr:to>
      <xdr:col>15</xdr:col>
      <xdr:colOff>101600</xdr:colOff>
      <xdr:row>17</xdr:row>
      <xdr:rowOff>41876</xdr:rowOff>
    </xdr:to>
    <xdr:sp macro="" textlink="">
      <xdr:nvSpPr>
        <xdr:cNvPr id="79" name="楕円 78"/>
        <xdr:cNvSpPr/>
      </xdr:nvSpPr>
      <xdr:spPr bwMode="auto">
        <a:xfrm>
          <a:off x="2857500" y="290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52053</xdr:rowOff>
    </xdr:from>
    <xdr:ext cx="762000" cy="259045"/>
    <xdr:sp macro="" textlink="">
      <xdr:nvSpPr>
        <xdr:cNvPr id="80" name="テキスト ボックス 79"/>
        <xdr:cNvSpPr txBox="1"/>
      </xdr:nvSpPr>
      <xdr:spPr>
        <a:xfrm>
          <a:off x="2527300" y="267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124812</xdr:rowOff>
    </xdr:from>
    <xdr:to>
      <xdr:col>29</xdr:col>
      <xdr:colOff>127000</xdr:colOff>
      <xdr:row>34</xdr:row>
      <xdr:rowOff>133368</xdr:rowOff>
    </xdr:to>
    <xdr:cxnSp macro="">
      <xdr:nvCxnSpPr>
        <xdr:cNvPr id="115" name="直線コネクタ 114"/>
        <xdr:cNvCxnSpPr/>
      </xdr:nvCxnSpPr>
      <xdr:spPr bwMode="auto">
        <a:xfrm flipV="1">
          <a:off x="5003800" y="6392262"/>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133368</xdr:rowOff>
    </xdr:from>
    <xdr:to>
      <xdr:col>26</xdr:col>
      <xdr:colOff>50800</xdr:colOff>
      <xdr:row>34</xdr:row>
      <xdr:rowOff>184150</xdr:rowOff>
    </xdr:to>
    <xdr:cxnSp macro="">
      <xdr:nvCxnSpPr>
        <xdr:cNvPr id="118" name="直線コネクタ 117"/>
        <xdr:cNvCxnSpPr/>
      </xdr:nvCxnSpPr>
      <xdr:spPr bwMode="auto">
        <a:xfrm flipV="1">
          <a:off x="4305300" y="6400818"/>
          <a:ext cx="698500" cy="5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149534</xdr:rowOff>
    </xdr:from>
    <xdr:to>
      <xdr:col>22</xdr:col>
      <xdr:colOff>114300</xdr:colOff>
      <xdr:row>34</xdr:row>
      <xdr:rowOff>184150</xdr:rowOff>
    </xdr:to>
    <xdr:cxnSp macro="">
      <xdr:nvCxnSpPr>
        <xdr:cNvPr id="121" name="直線コネクタ 120"/>
        <xdr:cNvCxnSpPr/>
      </xdr:nvCxnSpPr>
      <xdr:spPr bwMode="auto">
        <a:xfrm>
          <a:off x="3606800" y="6416984"/>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88073</xdr:rowOff>
    </xdr:from>
    <xdr:to>
      <xdr:col>18</xdr:col>
      <xdr:colOff>177800</xdr:colOff>
      <xdr:row>34</xdr:row>
      <xdr:rowOff>149534</xdr:rowOff>
    </xdr:to>
    <xdr:cxnSp macro="">
      <xdr:nvCxnSpPr>
        <xdr:cNvPr id="124" name="直線コネクタ 123"/>
        <xdr:cNvCxnSpPr/>
      </xdr:nvCxnSpPr>
      <xdr:spPr bwMode="auto">
        <a:xfrm>
          <a:off x="2908300" y="6355523"/>
          <a:ext cx="698500" cy="61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74012</xdr:rowOff>
    </xdr:from>
    <xdr:to>
      <xdr:col>29</xdr:col>
      <xdr:colOff>177800</xdr:colOff>
      <xdr:row>34</xdr:row>
      <xdr:rowOff>175612</xdr:rowOff>
    </xdr:to>
    <xdr:sp macro="" textlink="">
      <xdr:nvSpPr>
        <xdr:cNvPr id="134" name="楕円 133"/>
        <xdr:cNvSpPr/>
      </xdr:nvSpPr>
      <xdr:spPr bwMode="auto">
        <a:xfrm>
          <a:off x="5600700" y="63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261989</xdr:rowOff>
    </xdr:from>
    <xdr:ext cx="762000" cy="259045"/>
    <xdr:sp macro="" textlink="">
      <xdr:nvSpPr>
        <xdr:cNvPr id="135" name="人口1人当たり決算額の推移該当値テキスト445"/>
        <xdr:cNvSpPr txBox="1"/>
      </xdr:nvSpPr>
      <xdr:spPr>
        <a:xfrm>
          <a:off x="5740400" y="61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82568</xdr:rowOff>
    </xdr:from>
    <xdr:to>
      <xdr:col>26</xdr:col>
      <xdr:colOff>101600</xdr:colOff>
      <xdr:row>34</xdr:row>
      <xdr:rowOff>184168</xdr:rowOff>
    </xdr:to>
    <xdr:sp macro="" textlink="">
      <xdr:nvSpPr>
        <xdr:cNvPr id="136" name="楕円 135"/>
        <xdr:cNvSpPr/>
      </xdr:nvSpPr>
      <xdr:spPr bwMode="auto">
        <a:xfrm>
          <a:off x="4953000" y="63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194345</xdr:rowOff>
    </xdr:from>
    <xdr:ext cx="736600" cy="259045"/>
    <xdr:sp macro="" textlink="">
      <xdr:nvSpPr>
        <xdr:cNvPr id="137" name="テキスト ボックス 136"/>
        <xdr:cNvSpPr txBox="1"/>
      </xdr:nvSpPr>
      <xdr:spPr>
        <a:xfrm>
          <a:off x="4622800" y="611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133350</xdr:rowOff>
    </xdr:from>
    <xdr:to>
      <xdr:col>22</xdr:col>
      <xdr:colOff>165100</xdr:colOff>
      <xdr:row>34</xdr:row>
      <xdr:rowOff>234950</xdr:rowOff>
    </xdr:to>
    <xdr:sp macro="" textlink="">
      <xdr:nvSpPr>
        <xdr:cNvPr id="138" name="楕円 137"/>
        <xdr:cNvSpPr/>
      </xdr:nvSpPr>
      <xdr:spPr bwMode="auto">
        <a:xfrm>
          <a:off x="4254500" y="64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245127</xdr:rowOff>
    </xdr:from>
    <xdr:ext cx="762000" cy="259045"/>
    <xdr:sp macro="" textlink="">
      <xdr:nvSpPr>
        <xdr:cNvPr id="139" name="テキスト ボックス 138"/>
        <xdr:cNvSpPr txBox="1"/>
      </xdr:nvSpPr>
      <xdr:spPr>
        <a:xfrm>
          <a:off x="39243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98734</xdr:rowOff>
    </xdr:from>
    <xdr:to>
      <xdr:col>19</xdr:col>
      <xdr:colOff>38100</xdr:colOff>
      <xdr:row>34</xdr:row>
      <xdr:rowOff>200334</xdr:rowOff>
    </xdr:to>
    <xdr:sp macro="" textlink="">
      <xdr:nvSpPr>
        <xdr:cNvPr id="140" name="楕円 139"/>
        <xdr:cNvSpPr/>
      </xdr:nvSpPr>
      <xdr:spPr bwMode="auto">
        <a:xfrm>
          <a:off x="3556000" y="636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210511</xdr:rowOff>
    </xdr:from>
    <xdr:ext cx="762000" cy="259045"/>
    <xdr:sp macro="" textlink="">
      <xdr:nvSpPr>
        <xdr:cNvPr id="141" name="テキスト ボックス 140"/>
        <xdr:cNvSpPr txBox="1"/>
      </xdr:nvSpPr>
      <xdr:spPr>
        <a:xfrm>
          <a:off x="3225800" y="61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37273</xdr:rowOff>
    </xdr:from>
    <xdr:to>
      <xdr:col>15</xdr:col>
      <xdr:colOff>101600</xdr:colOff>
      <xdr:row>34</xdr:row>
      <xdr:rowOff>138873</xdr:rowOff>
    </xdr:to>
    <xdr:sp macro="" textlink="">
      <xdr:nvSpPr>
        <xdr:cNvPr id="142" name="楕円 141"/>
        <xdr:cNvSpPr/>
      </xdr:nvSpPr>
      <xdr:spPr bwMode="auto">
        <a:xfrm>
          <a:off x="2857500" y="630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149050</xdr:rowOff>
    </xdr:from>
    <xdr:ext cx="762000" cy="259045"/>
    <xdr:sp macro="" textlink="">
      <xdr:nvSpPr>
        <xdr:cNvPr id="143" name="テキスト ボックス 142"/>
        <xdr:cNvSpPr txBox="1"/>
      </xdr:nvSpPr>
      <xdr:spPr>
        <a:xfrm>
          <a:off x="2527300" y="607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137806</xdr:rowOff>
    </xdr:from>
    <xdr:to>
      <xdr:col>24</xdr:col>
      <xdr:colOff>63500</xdr:colOff>
      <xdr:row>34</xdr:row>
      <xdr:rowOff>158837</xdr:rowOff>
    </xdr:to>
    <xdr:cxnSp macro="">
      <xdr:nvCxnSpPr>
        <xdr:cNvPr id="63" name="直線コネクタ 62"/>
        <xdr:cNvCxnSpPr/>
      </xdr:nvCxnSpPr>
      <xdr:spPr>
        <a:xfrm flipV="1">
          <a:off x="3797300" y="596710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156323</xdr:rowOff>
    </xdr:from>
    <xdr:to>
      <xdr:col>19</xdr:col>
      <xdr:colOff>177800</xdr:colOff>
      <xdr:row>34</xdr:row>
      <xdr:rowOff>158837</xdr:rowOff>
    </xdr:to>
    <xdr:cxnSp macro="">
      <xdr:nvCxnSpPr>
        <xdr:cNvPr id="66" name="直線コネクタ 65"/>
        <xdr:cNvCxnSpPr/>
      </xdr:nvCxnSpPr>
      <xdr:spPr>
        <a:xfrm>
          <a:off x="2908300" y="598562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156323</xdr:rowOff>
    </xdr:from>
    <xdr:to>
      <xdr:col>15</xdr:col>
      <xdr:colOff>50800</xdr:colOff>
      <xdr:row>34</xdr:row>
      <xdr:rowOff>164683</xdr:rowOff>
    </xdr:to>
    <xdr:cxnSp macro="">
      <xdr:nvCxnSpPr>
        <xdr:cNvPr id="69" name="直線コネクタ 68"/>
        <xdr:cNvCxnSpPr/>
      </xdr:nvCxnSpPr>
      <xdr:spPr>
        <a:xfrm flipV="1">
          <a:off x="2019300" y="598562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164683</xdr:rowOff>
    </xdr:from>
    <xdr:to>
      <xdr:col>10</xdr:col>
      <xdr:colOff>114300</xdr:colOff>
      <xdr:row>35</xdr:row>
      <xdr:rowOff>3732</xdr:rowOff>
    </xdr:to>
    <xdr:cxnSp macro="">
      <xdr:nvCxnSpPr>
        <xdr:cNvPr id="72" name="直線コネクタ 71"/>
        <xdr:cNvCxnSpPr/>
      </xdr:nvCxnSpPr>
      <xdr:spPr>
        <a:xfrm flipV="1">
          <a:off x="1130300" y="5993983"/>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87006</xdr:rowOff>
    </xdr:from>
    <xdr:to>
      <xdr:col>24</xdr:col>
      <xdr:colOff>114300</xdr:colOff>
      <xdr:row>35</xdr:row>
      <xdr:rowOff>17156</xdr:rowOff>
    </xdr:to>
    <xdr:sp macro="" textlink="">
      <xdr:nvSpPr>
        <xdr:cNvPr id="82" name="楕円 81"/>
        <xdr:cNvSpPr/>
      </xdr:nvSpPr>
      <xdr:spPr>
        <a:xfrm>
          <a:off x="4584700" y="59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109883</xdr:rowOff>
    </xdr:from>
    <xdr:ext cx="534377" cy="259045"/>
    <xdr:sp macro="" textlink="">
      <xdr:nvSpPr>
        <xdr:cNvPr id="83" name="人件費該当値テキスト"/>
        <xdr:cNvSpPr txBox="1"/>
      </xdr:nvSpPr>
      <xdr:spPr>
        <a:xfrm>
          <a:off x="4686300" y="57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108037</xdr:rowOff>
    </xdr:from>
    <xdr:to>
      <xdr:col>20</xdr:col>
      <xdr:colOff>38100</xdr:colOff>
      <xdr:row>35</xdr:row>
      <xdr:rowOff>38187</xdr:rowOff>
    </xdr:to>
    <xdr:sp macro="" textlink="">
      <xdr:nvSpPr>
        <xdr:cNvPr id="84" name="楕円 83"/>
        <xdr:cNvSpPr/>
      </xdr:nvSpPr>
      <xdr:spPr>
        <a:xfrm>
          <a:off x="3746500" y="5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54714</xdr:rowOff>
    </xdr:from>
    <xdr:ext cx="534377" cy="259045"/>
    <xdr:sp macro="" textlink="">
      <xdr:nvSpPr>
        <xdr:cNvPr id="85" name="テキスト ボックス 84"/>
        <xdr:cNvSpPr txBox="1"/>
      </xdr:nvSpPr>
      <xdr:spPr>
        <a:xfrm>
          <a:off x="3530111" y="57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105523</xdr:rowOff>
    </xdr:from>
    <xdr:to>
      <xdr:col>15</xdr:col>
      <xdr:colOff>101600</xdr:colOff>
      <xdr:row>35</xdr:row>
      <xdr:rowOff>35673</xdr:rowOff>
    </xdr:to>
    <xdr:sp macro="" textlink="">
      <xdr:nvSpPr>
        <xdr:cNvPr id="86" name="楕円 85"/>
        <xdr:cNvSpPr/>
      </xdr:nvSpPr>
      <xdr:spPr>
        <a:xfrm>
          <a:off x="28575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52200</xdr:rowOff>
    </xdr:from>
    <xdr:ext cx="534377" cy="259045"/>
    <xdr:sp macro="" textlink="">
      <xdr:nvSpPr>
        <xdr:cNvPr id="87" name="テキスト ボックス 86"/>
        <xdr:cNvSpPr txBox="1"/>
      </xdr:nvSpPr>
      <xdr:spPr>
        <a:xfrm>
          <a:off x="2641111" y="57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113883</xdr:rowOff>
    </xdr:from>
    <xdr:to>
      <xdr:col>10</xdr:col>
      <xdr:colOff>165100</xdr:colOff>
      <xdr:row>35</xdr:row>
      <xdr:rowOff>44033</xdr:rowOff>
    </xdr:to>
    <xdr:sp macro="" textlink="">
      <xdr:nvSpPr>
        <xdr:cNvPr id="88" name="楕円 87"/>
        <xdr:cNvSpPr/>
      </xdr:nvSpPr>
      <xdr:spPr>
        <a:xfrm>
          <a:off x="1968500" y="59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60560</xdr:rowOff>
    </xdr:from>
    <xdr:ext cx="534377" cy="259045"/>
    <xdr:sp macro="" textlink="">
      <xdr:nvSpPr>
        <xdr:cNvPr id="89" name="テキスト ボックス 88"/>
        <xdr:cNvSpPr txBox="1"/>
      </xdr:nvSpPr>
      <xdr:spPr>
        <a:xfrm>
          <a:off x="1752111" y="571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124382</xdr:rowOff>
    </xdr:from>
    <xdr:to>
      <xdr:col>6</xdr:col>
      <xdr:colOff>38100</xdr:colOff>
      <xdr:row>35</xdr:row>
      <xdr:rowOff>54532</xdr:rowOff>
    </xdr:to>
    <xdr:sp macro="" textlink="">
      <xdr:nvSpPr>
        <xdr:cNvPr id="90" name="楕円 89"/>
        <xdr:cNvSpPr/>
      </xdr:nvSpPr>
      <xdr:spPr>
        <a:xfrm>
          <a:off x="1079500" y="59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71059</xdr:rowOff>
    </xdr:from>
    <xdr:ext cx="534377" cy="259045"/>
    <xdr:sp macro="" textlink="">
      <xdr:nvSpPr>
        <xdr:cNvPr id="91" name="テキスト ボックス 90"/>
        <xdr:cNvSpPr txBox="1"/>
      </xdr:nvSpPr>
      <xdr:spPr>
        <a:xfrm>
          <a:off x="863111" y="57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1440</xdr:rowOff>
    </xdr:from>
    <xdr:to>
      <xdr:col>24</xdr:col>
      <xdr:colOff>63500</xdr:colOff>
      <xdr:row>56</xdr:row>
      <xdr:rowOff>42480</xdr:rowOff>
    </xdr:to>
    <xdr:cxnSp macro="">
      <xdr:nvCxnSpPr>
        <xdr:cNvPr id="123" name="直線コネクタ 122"/>
        <xdr:cNvCxnSpPr/>
      </xdr:nvCxnSpPr>
      <xdr:spPr>
        <a:xfrm flipV="1">
          <a:off x="3797300" y="8573940"/>
          <a:ext cx="838200" cy="10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42480</xdr:rowOff>
    </xdr:from>
    <xdr:to>
      <xdr:col>19</xdr:col>
      <xdr:colOff>177800</xdr:colOff>
      <xdr:row>57</xdr:row>
      <xdr:rowOff>133386</xdr:rowOff>
    </xdr:to>
    <xdr:cxnSp macro="">
      <xdr:nvCxnSpPr>
        <xdr:cNvPr id="126" name="直線コネクタ 125"/>
        <xdr:cNvCxnSpPr/>
      </xdr:nvCxnSpPr>
      <xdr:spPr>
        <a:xfrm flipV="1">
          <a:off x="2908300" y="9643680"/>
          <a:ext cx="889000" cy="2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133386</xdr:rowOff>
    </xdr:from>
    <xdr:to>
      <xdr:col>15</xdr:col>
      <xdr:colOff>50800</xdr:colOff>
      <xdr:row>58</xdr:row>
      <xdr:rowOff>102036</xdr:rowOff>
    </xdr:to>
    <xdr:cxnSp macro="">
      <xdr:nvCxnSpPr>
        <xdr:cNvPr id="129" name="直線コネクタ 128"/>
        <xdr:cNvCxnSpPr/>
      </xdr:nvCxnSpPr>
      <xdr:spPr>
        <a:xfrm flipV="1">
          <a:off x="2019300" y="9906036"/>
          <a:ext cx="889000" cy="1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102036</xdr:rowOff>
    </xdr:from>
    <xdr:to>
      <xdr:col>10</xdr:col>
      <xdr:colOff>114300</xdr:colOff>
      <xdr:row>58</xdr:row>
      <xdr:rowOff>164334</xdr:rowOff>
    </xdr:to>
    <xdr:cxnSp macro="">
      <xdr:nvCxnSpPr>
        <xdr:cNvPr id="132" name="直線コネクタ 131"/>
        <xdr:cNvCxnSpPr/>
      </xdr:nvCxnSpPr>
      <xdr:spPr>
        <a:xfrm flipV="1">
          <a:off x="1130300" y="10046136"/>
          <a:ext cx="889000" cy="6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122090</xdr:rowOff>
    </xdr:from>
    <xdr:to>
      <xdr:col>24</xdr:col>
      <xdr:colOff>114300</xdr:colOff>
      <xdr:row>50</xdr:row>
      <xdr:rowOff>52240</xdr:rowOff>
    </xdr:to>
    <xdr:sp macro="" textlink="">
      <xdr:nvSpPr>
        <xdr:cNvPr id="142" name="楕円 141"/>
        <xdr:cNvSpPr/>
      </xdr:nvSpPr>
      <xdr:spPr>
        <a:xfrm>
          <a:off x="4584700" y="85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75117</xdr:rowOff>
    </xdr:from>
    <xdr:ext cx="599010" cy="259045"/>
    <xdr:sp macro="" textlink="">
      <xdr:nvSpPr>
        <xdr:cNvPr id="143" name="物件費該当値テキスト"/>
        <xdr:cNvSpPr txBox="1"/>
      </xdr:nvSpPr>
      <xdr:spPr>
        <a:xfrm>
          <a:off x="4686300" y="84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163130</xdr:rowOff>
    </xdr:from>
    <xdr:to>
      <xdr:col>20</xdr:col>
      <xdr:colOff>38100</xdr:colOff>
      <xdr:row>56</xdr:row>
      <xdr:rowOff>93280</xdr:rowOff>
    </xdr:to>
    <xdr:sp macro="" textlink="">
      <xdr:nvSpPr>
        <xdr:cNvPr id="144" name="楕円 143"/>
        <xdr:cNvSpPr/>
      </xdr:nvSpPr>
      <xdr:spPr>
        <a:xfrm>
          <a:off x="3746500" y="95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109807</xdr:rowOff>
    </xdr:from>
    <xdr:ext cx="534377" cy="259045"/>
    <xdr:sp macro="" textlink="">
      <xdr:nvSpPr>
        <xdr:cNvPr id="145" name="テキスト ボックス 144"/>
        <xdr:cNvSpPr txBox="1"/>
      </xdr:nvSpPr>
      <xdr:spPr>
        <a:xfrm>
          <a:off x="3530111" y="93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82586</xdr:rowOff>
    </xdr:from>
    <xdr:to>
      <xdr:col>15</xdr:col>
      <xdr:colOff>101600</xdr:colOff>
      <xdr:row>58</xdr:row>
      <xdr:rowOff>12736</xdr:rowOff>
    </xdr:to>
    <xdr:sp macro="" textlink="">
      <xdr:nvSpPr>
        <xdr:cNvPr id="146" name="楕円 145"/>
        <xdr:cNvSpPr/>
      </xdr:nvSpPr>
      <xdr:spPr>
        <a:xfrm>
          <a:off x="2857500" y="98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29263</xdr:rowOff>
    </xdr:from>
    <xdr:ext cx="534377" cy="259045"/>
    <xdr:sp macro="" textlink="">
      <xdr:nvSpPr>
        <xdr:cNvPr id="147" name="テキスト ボックス 146"/>
        <xdr:cNvSpPr txBox="1"/>
      </xdr:nvSpPr>
      <xdr:spPr>
        <a:xfrm>
          <a:off x="2641111" y="96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51236</xdr:rowOff>
    </xdr:from>
    <xdr:to>
      <xdr:col>10</xdr:col>
      <xdr:colOff>165100</xdr:colOff>
      <xdr:row>58</xdr:row>
      <xdr:rowOff>152836</xdr:rowOff>
    </xdr:to>
    <xdr:sp macro="" textlink="">
      <xdr:nvSpPr>
        <xdr:cNvPr id="148" name="楕円 147"/>
        <xdr:cNvSpPr/>
      </xdr:nvSpPr>
      <xdr:spPr>
        <a:xfrm>
          <a:off x="1968500" y="99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143963</xdr:rowOff>
    </xdr:from>
    <xdr:ext cx="534377" cy="259045"/>
    <xdr:sp macro="" textlink="">
      <xdr:nvSpPr>
        <xdr:cNvPr id="149" name="テキスト ボックス 148"/>
        <xdr:cNvSpPr txBox="1"/>
      </xdr:nvSpPr>
      <xdr:spPr>
        <a:xfrm>
          <a:off x="1752111" y="100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113534</xdr:rowOff>
    </xdr:from>
    <xdr:to>
      <xdr:col>6</xdr:col>
      <xdr:colOff>38100</xdr:colOff>
      <xdr:row>59</xdr:row>
      <xdr:rowOff>43684</xdr:rowOff>
    </xdr:to>
    <xdr:sp macro="" textlink="">
      <xdr:nvSpPr>
        <xdr:cNvPr id="150" name="楕円 149"/>
        <xdr:cNvSpPr/>
      </xdr:nvSpPr>
      <xdr:spPr>
        <a:xfrm>
          <a:off x="1079500" y="100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34811</xdr:rowOff>
    </xdr:from>
    <xdr:ext cx="534377" cy="259045"/>
    <xdr:sp macro="" textlink="">
      <xdr:nvSpPr>
        <xdr:cNvPr id="151" name="テキスト ボックス 150"/>
        <xdr:cNvSpPr txBox="1"/>
      </xdr:nvSpPr>
      <xdr:spPr>
        <a:xfrm>
          <a:off x="863111" y="1015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125603</xdr:rowOff>
    </xdr:from>
    <xdr:to>
      <xdr:col>24</xdr:col>
      <xdr:colOff>63500</xdr:colOff>
      <xdr:row>77</xdr:row>
      <xdr:rowOff>142596</xdr:rowOff>
    </xdr:to>
    <xdr:cxnSp macro="">
      <xdr:nvCxnSpPr>
        <xdr:cNvPr id="180" name="直線コネクタ 179"/>
        <xdr:cNvCxnSpPr/>
      </xdr:nvCxnSpPr>
      <xdr:spPr>
        <a:xfrm flipV="1">
          <a:off x="3797300" y="13327253"/>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97637</xdr:rowOff>
    </xdr:from>
    <xdr:to>
      <xdr:col>19</xdr:col>
      <xdr:colOff>177800</xdr:colOff>
      <xdr:row>77</xdr:row>
      <xdr:rowOff>142596</xdr:rowOff>
    </xdr:to>
    <xdr:cxnSp macro="">
      <xdr:nvCxnSpPr>
        <xdr:cNvPr id="183" name="直線コネクタ 182"/>
        <xdr:cNvCxnSpPr/>
      </xdr:nvCxnSpPr>
      <xdr:spPr>
        <a:xfrm>
          <a:off x="2908300" y="13299287"/>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97637</xdr:rowOff>
    </xdr:from>
    <xdr:to>
      <xdr:col>15</xdr:col>
      <xdr:colOff>50800</xdr:colOff>
      <xdr:row>77</xdr:row>
      <xdr:rowOff>154254</xdr:rowOff>
    </xdr:to>
    <xdr:cxnSp macro="">
      <xdr:nvCxnSpPr>
        <xdr:cNvPr id="186" name="直線コネクタ 185"/>
        <xdr:cNvCxnSpPr/>
      </xdr:nvCxnSpPr>
      <xdr:spPr>
        <a:xfrm flipV="1">
          <a:off x="2019300" y="1329928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154254</xdr:rowOff>
    </xdr:from>
    <xdr:to>
      <xdr:col>10</xdr:col>
      <xdr:colOff>114300</xdr:colOff>
      <xdr:row>78</xdr:row>
      <xdr:rowOff>35077</xdr:rowOff>
    </xdr:to>
    <xdr:cxnSp macro="">
      <xdr:nvCxnSpPr>
        <xdr:cNvPr id="189" name="直線コネクタ 188"/>
        <xdr:cNvCxnSpPr/>
      </xdr:nvCxnSpPr>
      <xdr:spPr>
        <a:xfrm flipV="1">
          <a:off x="1130300" y="13355904"/>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74803</xdr:rowOff>
    </xdr:from>
    <xdr:to>
      <xdr:col>24</xdr:col>
      <xdr:colOff>114300</xdr:colOff>
      <xdr:row>78</xdr:row>
      <xdr:rowOff>4953</xdr:rowOff>
    </xdr:to>
    <xdr:sp macro="" textlink="">
      <xdr:nvSpPr>
        <xdr:cNvPr id="199" name="楕円 198"/>
        <xdr:cNvSpPr/>
      </xdr:nvSpPr>
      <xdr:spPr>
        <a:xfrm>
          <a:off x="45847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53230</xdr:rowOff>
    </xdr:from>
    <xdr:ext cx="469744" cy="259045"/>
    <xdr:sp macro="" textlink="">
      <xdr:nvSpPr>
        <xdr:cNvPr id="200" name="維持補修費該当値テキスト"/>
        <xdr:cNvSpPr txBox="1"/>
      </xdr:nvSpPr>
      <xdr:spPr>
        <a:xfrm>
          <a:off x="4686300" y="1325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91796</xdr:rowOff>
    </xdr:from>
    <xdr:to>
      <xdr:col>20</xdr:col>
      <xdr:colOff>38100</xdr:colOff>
      <xdr:row>78</xdr:row>
      <xdr:rowOff>21946</xdr:rowOff>
    </xdr:to>
    <xdr:sp macro="" textlink="">
      <xdr:nvSpPr>
        <xdr:cNvPr id="201" name="楕円 200"/>
        <xdr:cNvSpPr/>
      </xdr:nvSpPr>
      <xdr:spPr>
        <a:xfrm>
          <a:off x="3746500" y="132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13073</xdr:rowOff>
    </xdr:from>
    <xdr:ext cx="469744" cy="259045"/>
    <xdr:sp macro="" textlink="">
      <xdr:nvSpPr>
        <xdr:cNvPr id="202" name="テキスト ボックス 201"/>
        <xdr:cNvSpPr txBox="1"/>
      </xdr:nvSpPr>
      <xdr:spPr>
        <a:xfrm>
          <a:off x="3562428" y="133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46837</xdr:rowOff>
    </xdr:from>
    <xdr:to>
      <xdr:col>15</xdr:col>
      <xdr:colOff>101600</xdr:colOff>
      <xdr:row>77</xdr:row>
      <xdr:rowOff>148437</xdr:rowOff>
    </xdr:to>
    <xdr:sp macro="" textlink="">
      <xdr:nvSpPr>
        <xdr:cNvPr id="203" name="楕円 202"/>
        <xdr:cNvSpPr/>
      </xdr:nvSpPr>
      <xdr:spPr>
        <a:xfrm>
          <a:off x="2857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164964</xdr:rowOff>
    </xdr:from>
    <xdr:ext cx="469744" cy="259045"/>
    <xdr:sp macro="" textlink="">
      <xdr:nvSpPr>
        <xdr:cNvPr id="204" name="テキスト ボックス 203"/>
        <xdr:cNvSpPr txBox="1"/>
      </xdr:nvSpPr>
      <xdr:spPr>
        <a:xfrm>
          <a:off x="2673428"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103454</xdr:rowOff>
    </xdr:from>
    <xdr:to>
      <xdr:col>10</xdr:col>
      <xdr:colOff>165100</xdr:colOff>
      <xdr:row>78</xdr:row>
      <xdr:rowOff>33604</xdr:rowOff>
    </xdr:to>
    <xdr:sp macro="" textlink="">
      <xdr:nvSpPr>
        <xdr:cNvPr id="205" name="楕円 204"/>
        <xdr:cNvSpPr/>
      </xdr:nvSpPr>
      <xdr:spPr>
        <a:xfrm>
          <a:off x="1968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24731</xdr:rowOff>
    </xdr:from>
    <xdr:ext cx="469744" cy="259045"/>
    <xdr:sp macro="" textlink="">
      <xdr:nvSpPr>
        <xdr:cNvPr id="206" name="テキスト ボックス 205"/>
        <xdr:cNvSpPr txBox="1"/>
      </xdr:nvSpPr>
      <xdr:spPr>
        <a:xfrm>
          <a:off x="1784428" y="133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155727</xdr:rowOff>
    </xdr:from>
    <xdr:to>
      <xdr:col>6</xdr:col>
      <xdr:colOff>38100</xdr:colOff>
      <xdr:row>78</xdr:row>
      <xdr:rowOff>85877</xdr:rowOff>
    </xdr:to>
    <xdr:sp macro="" textlink="">
      <xdr:nvSpPr>
        <xdr:cNvPr id="207" name="楕円 206"/>
        <xdr:cNvSpPr/>
      </xdr:nvSpPr>
      <xdr:spPr>
        <a:xfrm>
          <a:off x="1079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77004</xdr:rowOff>
    </xdr:from>
    <xdr:ext cx="469744" cy="259045"/>
    <xdr:sp macro="" textlink="">
      <xdr:nvSpPr>
        <xdr:cNvPr id="208" name="テキスト ボックス 207"/>
        <xdr:cNvSpPr txBox="1"/>
      </xdr:nvSpPr>
      <xdr:spPr>
        <a:xfrm>
          <a:off x="895428"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144942</xdr:rowOff>
    </xdr:from>
    <xdr:to>
      <xdr:col>24</xdr:col>
      <xdr:colOff>63500</xdr:colOff>
      <xdr:row>96</xdr:row>
      <xdr:rowOff>70059</xdr:rowOff>
    </xdr:to>
    <xdr:cxnSp macro="">
      <xdr:nvCxnSpPr>
        <xdr:cNvPr id="240" name="直線コネクタ 239"/>
        <xdr:cNvCxnSpPr/>
      </xdr:nvCxnSpPr>
      <xdr:spPr>
        <a:xfrm flipV="1">
          <a:off x="3797300" y="16432692"/>
          <a:ext cx="8382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70059</xdr:rowOff>
    </xdr:from>
    <xdr:to>
      <xdr:col>19</xdr:col>
      <xdr:colOff>177800</xdr:colOff>
      <xdr:row>97</xdr:row>
      <xdr:rowOff>34919</xdr:rowOff>
    </xdr:to>
    <xdr:cxnSp macro="">
      <xdr:nvCxnSpPr>
        <xdr:cNvPr id="243" name="直線コネクタ 242"/>
        <xdr:cNvCxnSpPr/>
      </xdr:nvCxnSpPr>
      <xdr:spPr>
        <a:xfrm flipV="1">
          <a:off x="2908300" y="16529259"/>
          <a:ext cx="889000" cy="1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34919</xdr:rowOff>
    </xdr:from>
    <xdr:to>
      <xdr:col>15</xdr:col>
      <xdr:colOff>50800</xdr:colOff>
      <xdr:row>97</xdr:row>
      <xdr:rowOff>135389</xdr:rowOff>
    </xdr:to>
    <xdr:cxnSp macro="">
      <xdr:nvCxnSpPr>
        <xdr:cNvPr id="246" name="直線コネクタ 245"/>
        <xdr:cNvCxnSpPr/>
      </xdr:nvCxnSpPr>
      <xdr:spPr>
        <a:xfrm flipV="1">
          <a:off x="2019300" y="16665569"/>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135389</xdr:rowOff>
    </xdr:from>
    <xdr:to>
      <xdr:col>10</xdr:col>
      <xdr:colOff>114300</xdr:colOff>
      <xdr:row>98</xdr:row>
      <xdr:rowOff>62858</xdr:rowOff>
    </xdr:to>
    <xdr:cxnSp macro="">
      <xdr:nvCxnSpPr>
        <xdr:cNvPr id="249" name="直線コネクタ 248"/>
        <xdr:cNvCxnSpPr/>
      </xdr:nvCxnSpPr>
      <xdr:spPr>
        <a:xfrm flipV="1">
          <a:off x="1130300" y="16766039"/>
          <a:ext cx="889000" cy="9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94142</xdr:rowOff>
    </xdr:from>
    <xdr:to>
      <xdr:col>24</xdr:col>
      <xdr:colOff>114300</xdr:colOff>
      <xdr:row>96</xdr:row>
      <xdr:rowOff>24292</xdr:rowOff>
    </xdr:to>
    <xdr:sp macro="" textlink="">
      <xdr:nvSpPr>
        <xdr:cNvPr id="259" name="楕円 258"/>
        <xdr:cNvSpPr/>
      </xdr:nvSpPr>
      <xdr:spPr>
        <a:xfrm>
          <a:off x="4584700" y="16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117019</xdr:rowOff>
    </xdr:from>
    <xdr:ext cx="534377" cy="259045"/>
    <xdr:sp macro="" textlink="">
      <xdr:nvSpPr>
        <xdr:cNvPr id="260" name="扶助費該当値テキスト"/>
        <xdr:cNvSpPr txBox="1"/>
      </xdr:nvSpPr>
      <xdr:spPr>
        <a:xfrm>
          <a:off x="4686300" y="162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19259</xdr:rowOff>
    </xdr:from>
    <xdr:to>
      <xdr:col>20</xdr:col>
      <xdr:colOff>38100</xdr:colOff>
      <xdr:row>96</xdr:row>
      <xdr:rowOff>120859</xdr:rowOff>
    </xdr:to>
    <xdr:sp macro="" textlink="">
      <xdr:nvSpPr>
        <xdr:cNvPr id="261" name="楕円 260"/>
        <xdr:cNvSpPr/>
      </xdr:nvSpPr>
      <xdr:spPr>
        <a:xfrm>
          <a:off x="37465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137386</xdr:rowOff>
    </xdr:from>
    <xdr:ext cx="534377" cy="259045"/>
    <xdr:sp macro="" textlink="">
      <xdr:nvSpPr>
        <xdr:cNvPr id="262" name="テキスト ボックス 261"/>
        <xdr:cNvSpPr txBox="1"/>
      </xdr:nvSpPr>
      <xdr:spPr>
        <a:xfrm>
          <a:off x="3530111" y="16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155569</xdr:rowOff>
    </xdr:from>
    <xdr:to>
      <xdr:col>15</xdr:col>
      <xdr:colOff>101600</xdr:colOff>
      <xdr:row>97</xdr:row>
      <xdr:rowOff>85719</xdr:rowOff>
    </xdr:to>
    <xdr:sp macro="" textlink="">
      <xdr:nvSpPr>
        <xdr:cNvPr id="263" name="楕円 262"/>
        <xdr:cNvSpPr/>
      </xdr:nvSpPr>
      <xdr:spPr>
        <a:xfrm>
          <a:off x="2857500" y="16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102246</xdr:rowOff>
    </xdr:from>
    <xdr:ext cx="534377" cy="259045"/>
    <xdr:sp macro="" textlink="">
      <xdr:nvSpPr>
        <xdr:cNvPr id="264" name="テキスト ボックス 263"/>
        <xdr:cNvSpPr txBox="1"/>
      </xdr:nvSpPr>
      <xdr:spPr>
        <a:xfrm>
          <a:off x="2641111" y="16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84589</xdr:rowOff>
    </xdr:from>
    <xdr:to>
      <xdr:col>10</xdr:col>
      <xdr:colOff>165100</xdr:colOff>
      <xdr:row>98</xdr:row>
      <xdr:rowOff>14739</xdr:rowOff>
    </xdr:to>
    <xdr:sp macro="" textlink="">
      <xdr:nvSpPr>
        <xdr:cNvPr id="265" name="楕円 264"/>
        <xdr:cNvSpPr/>
      </xdr:nvSpPr>
      <xdr:spPr>
        <a:xfrm>
          <a:off x="1968500" y="167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31266</xdr:rowOff>
    </xdr:from>
    <xdr:ext cx="534377" cy="259045"/>
    <xdr:sp macro="" textlink="">
      <xdr:nvSpPr>
        <xdr:cNvPr id="266" name="テキスト ボックス 265"/>
        <xdr:cNvSpPr txBox="1"/>
      </xdr:nvSpPr>
      <xdr:spPr>
        <a:xfrm>
          <a:off x="1752111" y="164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67" name="楕円 266"/>
        <xdr:cNvSpPr/>
      </xdr:nvSpPr>
      <xdr:spPr>
        <a:xfrm>
          <a:off x="1079500" y="168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68" name="テキスト ボックス 267"/>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9718</xdr:rowOff>
    </xdr:from>
    <xdr:to>
      <xdr:col>55</xdr:col>
      <xdr:colOff>0</xdr:colOff>
      <xdr:row>36</xdr:row>
      <xdr:rowOff>12764</xdr:rowOff>
    </xdr:to>
    <xdr:cxnSp macro="">
      <xdr:nvCxnSpPr>
        <xdr:cNvPr id="293" name="直線コネクタ 292"/>
        <xdr:cNvCxnSpPr/>
      </xdr:nvCxnSpPr>
      <xdr:spPr>
        <a:xfrm flipV="1">
          <a:off x="9639300" y="6181918"/>
          <a:ext cx="8382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163657</xdr:rowOff>
    </xdr:from>
    <xdr:to>
      <xdr:col>50</xdr:col>
      <xdr:colOff>114300</xdr:colOff>
      <xdr:row>36</xdr:row>
      <xdr:rowOff>12764</xdr:rowOff>
    </xdr:to>
    <xdr:cxnSp macro="">
      <xdr:nvCxnSpPr>
        <xdr:cNvPr id="296" name="直線コネクタ 295"/>
        <xdr:cNvCxnSpPr/>
      </xdr:nvCxnSpPr>
      <xdr:spPr>
        <a:xfrm>
          <a:off x="8750300" y="6164407"/>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163657</xdr:rowOff>
    </xdr:from>
    <xdr:to>
      <xdr:col>45</xdr:col>
      <xdr:colOff>177800</xdr:colOff>
      <xdr:row>36</xdr:row>
      <xdr:rowOff>20228</xdr:rowOff>
    </xdr:to>
    <xdr:cxnSp macro="">
      <xdr:nvCxnSpPr>
        <xdr:cNvPr id="299" name="直線コネクタ 298"/>
        <xdr:cNvCxnSpPr/>
      </xdr:nvCxnSpPr>
      <xdr:spPr>
        <a:xfrm flipV="1">
          <a:off x="7861300" y="6164407"/>
          <a:ext cx="889000" cy="2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20228</xdr:rowOff>
    </xdr:from>
    <xdr:to>
      <xdr:col>41</xdr:col>
      <xdr:colOff>50800</xdr:colOff>
      <xdr:row>36</xdr:row>
      <xdr:rowOff>27252</xdr:rowOff>
    </xdr:to>
    <xdr:cxnSp macro="">
      <xdr:nvCxnSpPr>
        <xdr:cNvPr id="302" name="直線コネクタ 301"/>
        <xdr:cNvCxnSpPr/>
      </xdr:nvCxnSpPr>
      <xdr:spPr>
        <a:xfrm flipV="1">
          <a:off x="6972300" y="619242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130368</xdr:rowOff>
    </xdr:from>
    <xdr:to>
      <xdr:col>55</xdr:col>
      <xdr:colOff>50800</xdr:colOff>
      <xdr:row>36</xdr:row>
      <xdr:rowOff>60518</xdr:rowOff>
    </xdr:to>
    <xdr:sp macro="" textlink="">
      <xdr:nvSpPr>
        <xdr:cNvPr id="312" name="楕円 311"/>
        <xdr:cNvSpPr/>
      </xdr:nvSpPr>
      <xdr:spPr>
        <a:xfrm>
          <a:off x="10426700" y="6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153245</xdr:rowOff>
    </xdr:from>
    <xdr:ext cx="534377" cy="259045"/>
    <xdr:sp macro="" textlink="">
      <xdr:nvSpPr>
        <xdr:cNvPr id="313" name="補助費等該当値テキスト"/>
        <xdr:cNvSpPr txBox="1"/>
      </xdr:nvSpPr>
      <xdr:spPr>
        <a:xfrm>
          <a:off x="10528300" y="59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133414</xdr:rowOff>
    </xdr:from>
    <xdr:to>
      <xdr:col>50</xdr:col>
      <xdr:colOff>165100</xdr:colOff>
      <xdr:row>36</xdr:row>
      <xdr:rowOff>63564</xdr:rowOff>
    </xdr:to>
    <xdr:sp macro="" textlink="">
      <xdr:nvSpPr>
        <xdr:cNvPr id="314" name="楕円 313"/>
        <xdr:cNvSpPr/>
      </xdr:nvSpPr>
      <xdr:spPr>
        <a:xfrm>
          <a:off x="9588500" y="61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80091</xdr:rowOff>
    </xdr:from>
    <xdr:ext cx="534377" cy="259045"/>
    <xdr:sp macro="" textlink="">
      <xdr:nvSpPr>
        <xdr:cNvPr id="315" name="テキスト ボックス 314"/>
        <xdr:cNvSpPr txBox="1"/>
      </xdr:nvSpPr>
      <xdr:spPr>
        <a:xfrm>
          <a:off x="9372111" y="590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112857</xdr:rowOff>
    </xdr:from>
    <xdr:to>
      <xdr:col>46</xdr:col>
      <xdr:colOff>38100</xdr:colOff>
      <xdr:row>36</xdr:row>
      <xdr:rowOff>43007</xdr:rowOff>
    </xdr:to>
    <xdr:sp macro="" textlink="">
      <xdr:nvSpPr>
        <xdr:cNvPr id="316" name="楕円 315"/>
        <xdr:cNvSpPr/>
      </xdr:nvSpPr>
      <xdr:spPr>
        <a:xfrm>
          <a:off x="8699500" y="61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59534</xdr:rowOff>
    </xdr:from>
    <xdr:ext cx="534377" cy="259045"/>
    <xdr:sp macro="" textlink="">
      <xdr:nvSpPr>
        <xdr:cNvPr id="317" name="テキスト ボックス 316"/>
        <xdr:cNvSpPr txBox="1"/>
      </xdr:nvSpPr>
      <xdr:spPr>
        <a:xfrm>
          <a:off x="8483111" y="58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140878</xdr:rowOff>
    </xdr:from>
    <xdr:to>
      <xdr:col>41</xdr:col>
      <xdr:colOff>101600</xdr:colOff>
      <xdr:row>36</xdr:row>
      <xdr:rowOff>71028</xdr:rowOff>
    </xdr:to>
    <xdr:sp macro="" textlink="">
      <xdr:nvSpPr>
        <xdr:cNvPr id="318" name="楕円 317"/>
        <xdr:cNvSpPr/>
      </xdr:nvSpPr>
      <xdr:spPr>
        <a:xfrm>
          <a:off x="7810500" y="61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87555</xdr:rowOff>
    </xdr:from>
    <xdr:ext cx="534377" cy="259045"/>
    <xdr:sp macro="" textlink="">
      <xdr:nvSpPr>
        <xdr:cNvPr id="319" name="テキスト ボックス 318"/>
        <xdr:cNvSpPr txBox="1"/>
      </xdr:nvSpPr>
      <xdr:spPr>
        <a:xfrm>
          <a:off x="7594111" y="59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147902</xdr:rowOff>
    </xdr:from>
    <xdr:to>
      <xdr:col>36</xdr:col>
      <xdr:colOff>165100</xdr:colOff>
      <xdr:row>36</xdr:row>
      <xdr:rowOff>78052</xdr:rowOff>
    </xdr:to>
    <xdr:sp macro="" textlink="">
      <xdr:nvSpPr>
        <xdr:cNvPr id="320" name="楕円 319"/>
        <xdr:cNvSpPr/>
      </xdr:nvSpPr>
      <xdr:spPr>
        <a:xfrm>
          <a:off x="6921500" y="61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94579</xdr:rowOff>
    </xdr:from>
    <xdr:ext cx="534377" cy="259045"/>
    <xdr:sp macro="" textlink="">
      <xdr:nvSpPr>
        <xdr:cNvPr id="321" name="テキスト ボックス 320"/>
        <xdr:cNvSpPr txBox="1"/>
      </xdr:nvSpPr>
      <xdr:spPr>
        <a:xfrm>
          <a:off x="6705111" y="59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145156</xdr:rowOff>
    </xdr:from>
    <xdr:to>
      <xdr:col>55</xdr:col>
      <xdr:colOff>0</xdr:colOff>
      <xdr:row>53</xdr:row>
      <xdr:rowOff>150886</xdr:rowOff>
    </xdr:to>
    <xdr:cxnSp macro="">
      <xdr:nvCxnSpPr>
        <xdr:cNvPr id="350" name="直線コネクタ 349"/>
        <xdr:cNvCxnSpPr/>
      </xdr:nvCxnSpPr>
      <xdr:spPr>
        <a:xfrm flipV="1">
          <a:off x="9639300" y="8889106"/>
          <a:ext cx="8382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150886</xdr:rowOff>
    </xdr:from>
    <xdr:to>
      <xdr:col>50</xdr:col>
      <xdr:colOff>114300</xdr:colOff>
      <xdr:row>54</xdr:row>
      <xdr:rowOff>110340</xdr:rowOff>
    </xdr:to>
    <xdr:cxnSp macro="">
      <xdr:nvCxnSpPr>
        <xdr:cNvPr id="353" name="直線コネクタ 352"/>
        <xdr:cNvCxnSpPr/>
      </xdr:nvCxnSpPr>
      <xdr:spPr>
        <a:xfrm flipV="1">
          <a:off x="8750300" y="9237736"/>
          <a:ext cx="889000" cy="1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110340</xdr:rowOff>
    </xdr:from>
    <xdr:to>
      <xdr:col>45</xdr:col>
      <xdr:colOff>177800</xdr:colOff>
      <xdr:row>56</xdr:row>
      <xdr:rowOff>1694</xdr:rowOff>
    </xdr:to>
    <xdr:cxnSp macro="">
      <xdr:nvCxnSpPr>
        <xdr:cNvPr id="356" name="直線コネクタ 355"/>
        <xdr:cNvCxnSpPr/>
      </xdr:nvCxnSpPr>
      <xdr:spPr>
        <a:xfrm flipV="1">
          <a:off x="7861300" y="9368640"/>
          <a:ext cx="889000" cy="2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35222</xdr:rowOff>
    </xdr:from>
    <xdr:to>
      <xdr:col>41</xdr:col>
      <xdr:colOff>50800</xdr:colOff>
      <xdr:row>56</xdr:row>
      <xdr:rowOff>1694</xdr:rowOff>
    </xdr:to>
    <xdr:cxnSp macro="">
      <xdr:nvCxnSpPr>
        <xdr:cNvPr id="359" name="直線コネクタ 358"/>
        <xdr:cNvCxnSpPr/>
      </xdr:nvCxnSpPr>
      <xdr:spPr>
        <a:xfrm>
          <a:off x="6972300" y="9293522"/>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94356</xdr:rowOff>
    </xdr:from>
    <xdr:to>
      <xdr:col>55</xdr:col>
      <xdr:colOff>50800</xdr:colOff>
      <xdr:row>52</xdr:row>
      <xdr:rowOff>24506</xdr:rowOff>
    </xdr:to>
    <xdr:sp macro="" textlink="">
      <xdr:nvSpPr>
        <xdr:cNvPr id="369" name="楕円 368"/>
        <xdr:cNvSpPr/>
      </xdr:nvSpPr>
      <xdr:spPr>
        <a:xfrm>
          <a:off x="10426700" y="88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117233</xdr:rowOff>
    </xdr:from>
    <xdr:ext cx="599010" cy="259045"/>
    <xdr:sp macro="" textlink="">
      <xdr:nvSpPr>
        <xdr:cNvPr id="370" name="普通建設事業費該当値テキスト"/>
        <xdr:cNvSpPr txBox="1"/>
      </xdr:nvSpPr>
      <xdr:spPr>
        <a:xfrm>
          <a:off x="10528300" y="86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100086</xdr:rowOff>
    </xdr:from>
    <xdr:to>
      <xdr:col>50</xdr:col>
      <xdr:colOff>165100</xdr:colOff>
      <xdr:row>54</xdr:row>
      <xdr:rowOff>30236</xdr:rowOff>
    </xdr:to>
    <xdr:sp macro="" textlink="">
      <xdr:nvSpPr>
        <xdr:cNvPr id="371" name="楕円 370"/>
        <xdr:cNvSpPr/>
      </xdr:nvSpPr>
      <xdr:spPr>
        <a:xfrm>
          <a:off x="9588500" y="91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46763</xdr:rowOff>
    </xdr:from>
    <xdr:ext cx="599010" cy="259045"/>
    <xdr:sp macro="" textlink="">
      <xdr:nvSpPr>
        <xdr:cNvPr id="372" name="テキスト ボックス 371"/>
        <xdr:cNvSpPr txBox="1"/>
      </xdr:nvSpPr>
      <xdr:spPr>
        <a:xfrm>
          <a:off x="9339795" y="89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59540</xdr:rowOff>
    </xdr:from>
    <xdr:to>
      <xdr:col>46</xdr:col>
      <xdr:colOff>38100</xdr:colOff>
      <xdr:row>54</xdr:row>
      <xdr:rowOff>161140</xdr:rowOff>
    </xdr:to>
    <xdr:sp macro="" textlink="">
      <xdr:nvSpPr>
        <xdr:cNvPr id="373" name="楕円 372"/>
        <xdr:cNvSpPr/>
      </xdr:nvSpPr>
      <xdr:spPr>
        <a:xfrm>
          <a:off x="8699500" y="93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6217</xdr:rowOff>
    </xdr:from>
    <xdr:ext cx="599010" cy="259045"/>
    <xdr:sp macro="" textlink="">
      <xdr:nvSpPr>
        <xdr:cNvPr id="374" name="テキスト ボックス 373"/>
        <xdr:cNvSpPr txBox="1"/>
      </xdr:nvSpPr>
      <xdr:spPr>
        <a:xfrm>
          <a:off x="8450795" y="909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122344</xdr:rowOff>
    </xdr:from>
    <xdr:to>
      <xdr:col>41</xdr:col>
      <xdr:colOff>101600</xdr:colOff>
      <xdr:row>56</xdr:row>
      <xdr:rowOff>52494</xdr:rowOff>
    </xdr:to>
    <xdr:sp macro="" textlink="">
      <xdr:nvSpPr>
        <xdr:cNvPr id="375" name="楕円 374"/>
        <xdr:cNvSpPr/>
      </xdr:nvSpPr>
      <xdr:spPr>
        <a:xfrm>
          <a:off x="7810500" y="95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69021</xdr:rowOff>
    </xdr:from>
    <xdr:ext cx="534377" cy="259045"/>
    <xdr:sp macro="" textlink="">
      <xdr:nvSpPr>
        <xdr:cNvPr id="376" name="テキスト ボックス 375"/>
        <xdr:cNvSpPr txBox="1"/>
      </xdr:nvSpPr>
      <xdr:spPr>
        <a:xfrm>
          <a:off x="7594111" y="93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155872</xdr:rowOff>
    </xdr:from>
    <xdr:to>
      <xdr:col>36</xdr:col>
      <xdr:colOff>165100</xdr:colOff>
      <xdr:row>54</xdr:row>
      <xdr:rowOff>86022</xdr:rowOff>
    </xdr:to>
    <xdr:sp macro="" textlink="">
      <xdr:nvSpPr>
        <xdr:cNvPr id="377" name="楕円 376"/>
        <xdr:cNvSpPr/>
      </xdr:nvSpPr>
      <xdr:spPr>
        <a:xfrm>
          <a:off x="6921500" y="92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102549</xdr:rowOff>
    </xdr:from>
    <xdr:ext cx="599010" cy="259045"/>
    <xdr:sp macro="" textlink="">
      <xdr:nvSpPr>
        <xdr:cNvPr id="378" name="テキスト ボックス 377"/>
        <xdr:cNvSpPr txBox="1"/>
      </xdr:nvSpPr>
      <xdr:spPr>
        <a:xfrm>
          <a:off x="6672795" y="90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31834</xdr:rowOff>
    </xdr:from>
    <xdr:to>
      <xdr:col>55</xdr:col>
      <xdr:colOff>0</xdr:colOff>
      <xdr:row>77</xdr:row>
      <xdr:rowOff>118864</xdr:rowOff>
    </xdr:to>
    <xdr:cxnSp macro="">
      <xdr:nvCxnSpPr>
        <xdr:cNvPr id="409" name="直線コネクタ 408"/>
        <xdr:cNvCxnSpPr/>
      </xdr:nvCxnSpPr>
      <xdr:spPr>
        <a:xfrm flipV="1">
          <a:off x="9639300" y="13233484"/>
          <a:ext cx="8382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9741</xdr:rowOff>
    </xdr:from>
    <xdr:to>
      <xdr:col>50</xdr:col>
      <xdr:colOff>114300</xdr:colOff>
      <xdr:row>77</xdr:row>
      <xdr:rowOff>118864</xdr:rowOff>
    </xdr:to>
    <xdr:cxnSp macro="">
      <xdr:nvCxnSpPr>
        <xdr:cNvPr id="412" name="直線コネクタ 411"/>
        <xdr:cNvCxnSpPr/>
      </xdr:nvCxnSpPr>
      <xdr:spPr>
        <a:xfrm>
          <a:off x="8750300" y="12354141"/>
          <a:ext cx="889000" cy="96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9741</xdr:rowOff>
    </xdr:from>
    <xdr:to>
      <xdr:col>45</xdr:col>
      <xdr:colOff>177800</xdr:colOff>
      <xdr:row>73</xdr:row>
      <xdr:rowOff>108724</xdr:rowOff>
    </xdr:to>
    <xdr:cxnSp macro="">
      <xdr:nvCxnSpPr>
        <xdr:cNvPr id="415" name="直線コネクタ 414"/>
        <xdr:cNvCxnSpPr/>
      </xdr:nvCxnSpPr>
      <xdr:spPr>
        <a:xfrm flipV="1">
          <a:off x="7861300" y="12354141"/>
          <a:ext cx="889000" cy="2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152484</xdr:rowOff>
    </xdr:from>
    <xdr:to>
      <xdr:col>55</xdr:col>
      <xdr:colOff>50800</xdr:colOff>
      <xdr:row>77</xdr:row>
      <xdr:rowOff>82634</xdr:rowOff>
    </xdr:to>
    <xdr:sp macro="" textlink="">
      <xdr:nvSpPr>
        <xdr:cNvPr id="425" name="楕円 424"/>
        <xdr:cNvSpPr/>
      </xdr:nvSpPr>
      <xdr:spPr>
        <a:xfrm>
          <a:off x="10426700" y="13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3911</xdr:rowOff>
    </xdr:from>
    <xdr:ext cx="534377" cy="259045"/>
    <xdr:sp macro="" textlink="">
      <xdr:nvSpPr>
        <xdr:cNvPr id="426" name="普通建設事業費 （ うち新規整備　）該当値テキスト"/>
        <xdr:cNvSpPr txBox="1"/>
      </xdr:nvSpPr>
      <xdr:spPr>
        <a:xfrm>
          <a:off x="10528300" y="1303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68064</xdr:rowOff>
    </xdr:from>
    <xdr:to>
      <xdr:col>50</xdr:col>
      <xdr:colOff>165100</xdr:colOff>
      <xdr:row>77</xdr:row>
      <xdr:rowOff>169664</xdr:rowOff>
    </xdr:to>
    <xdr:sp macro="" textlink="">
      <xdr:nvSpPr>
        <xdr:cNvPr id="427" name="楕円 426"/>
        <xdr:cNvSpPr/>
      </xdr:nvSpPr>
      <xdr:spPr>
        <a:xfrm>
          <a:off x="9588500" y="132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14741</xdr:rowOff>
    </xdr:from>
    <xdr:ext cx="534377" cy="259045"/>
    <xdr:sp macro="" textlink="">
      <xdr:nvSpPr>
        <xdr:cNvPr id="428" name="テキスト ボックス 427"/>
        <xdr:cNvSpPr txBox="1"/>
      </xdr:nvSpPr>
      <xdr:spPr>
        <a:xfrm>
          <a:off x="9372111" y="130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130391</xdr:rowOff>
    </xdr:from>
    <xdr:to>
      <xdr:col>46</xdr:col>
      <xdr:colOff>38100</xdr:colOff>
      <xdr:row>72</xdr:row>
      <xdr:rowOff>60541</xdr:rowOff>
    </xdr:to>
    <xdr:sp macro="" textlink="">
      <xdr:nvSpPr>
        <xdr:cNvPr id="429" name="楕円 428"/>
        <xdr:cNvSpPr/>
      </xdr:nvSpPr>
      <xdr:spPr>
        <a:xfrm>
          <a:off x="8699500" y="123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77068</xdr:rowOff>
    </xdr:from>
    <xdr:ext cx="534377" cy="259045"/>
    <xdr:sp macro="" textlink="">
      <xdr:nvSpPr>
        <xdr:cNvPr id="430" name="テキスト ボックス 429"/>
        <xdr:cNvSpPr txBox="1"/>
      </xdr:nvSpPr>
      <xdr:spPr>
        <a:xfrm>
          <a:off x="8483111" y="120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57924</xdr:rowOff>
    </xdr:from>
    <xdr:to>
      <xdr:col>41</xdr:col>
      <xdr:colOff>101600</xdr:colOff>
      <xdr:row>73</xdr:row>
      <xdr:rowOff>159524</xdr:rowOff>
    </xdr:to>
    <xdr:sp macro="" textlink="">
      <xdr:nvSpPr>
        <xdr:cNvPr id="431" name="楕円 430"/>
        <xdr:cNvSpPr/>
      </xdr:nvSpPr>
      <xdr:spPr>
        <a:xfrm>
          <a:off x="7810500" y="12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4601</xdr:rowOff>
    </xdr:from>
    <xdr:ext cx="534377" cy="259045"/>
    <xdr:sp macro="" textlink="">
      <xdr:nvSpPr>
        <xdr:cNvPr id="432" name="テキスト ボックス 431"/>
        <xdr:cNvSpPr txBox="1"/>
      </xdr:nvSpPr>
      <xdr:spPr>
        <a:xfrm>
          <a:off x="7594111" y="12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77839</xdr:rowOff>
    </xdr:from>
    <xdr:to>
      <xdr:col>55</xdr:col>
      <xdr:colOff>0</xdr:colOff>
      <xdr:row>93</xdr:row>
      <xdr:rowOff>62192</xdr:rowOff>
    </xdr:to>
    <xdr:cxnSp macro="">
      <xdr:nvCxnSpPr>
        <xdr:cNvPr id="461" name="直線コネクタ 460"/>
        <xdr:cNvCxnSpPr/>
      </xdr:nvCxnSpPr>
      <xdr:spPr>
        <a:xfrm>
          <a:off x="9639300" y="15851239"/>
          <a:ext cx="838200" cy="1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77839</xdr:rowOff>
    </xdr:from>
    <xdr:to>
      <xdr:col>50</xdr:col>
      <xdr:colOff>114300</xdr:colOff>
      <xdr:row>99</xdr:row>
      <xdr:rowOff>8243</xdr:rowOff>
    </xdr:to>
    <xdr:cxnSp macro="">
      <xdr:nvCxnSpPr>
        <xdr:cNvPr id="464" name="直線コネクタ 463"/>
        <xdr:cNvCxnSpPr/>
      </xdr:nvCxnSpPr>
      <xdr:spPr>
        <a:xfrm flipV="1">
          <a:off x="8750300" y="15851239"/>
          <a:ext cx="889000" cy="11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154890</xdr:rowOff>
    </xdr:from>
    <xdr:to>
      <xdr:col>45</xdr:col>
      <xdr:colOff>177800</xdr:colOff>
      <xdr:row>99</xdr:row>
      <xdr:rowOff>8243</xdr:rowOff>
    </xdr:to>
    <xdr:cxnSp macro="">
      <xdr:nvCxnSpPr>
        <xdr:cNvPr id="467" name="直線コネクタ 466"/>
        <xdr:cNvCxnSpPr/>
      </xdr:nvCxnSpPr>
      <xdr:spPr>
        <a:xfrm>
          <a:off x="7861300" y="1695699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11392</xdr:rowOff>
    </xdr:from>
    <xdr:to>
      <xdr:col>55</xdr:col>
      <xdr:colOff>50800</xdr:colOff>
      <xdr:row>93</xdr:row>
      <xdr:rowOff>112992</xdr:rowOff>
    </xdr:to>
    <xdr:sp macro="" textlink="">
      <xdr:nvSpPr>
        <xdr:cNvPr id="477" name="楕円 476"/>
        <xdr:cNvSpPr/>
      </xdr:nvSpPr>
      <xdr:spPr>
        <a:xfrm>
          <a:off x="10426700" y="159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34269</xdr:rowOff>
    </xdr:from>
    <xdr:ext cx="534377" cy="259045"/>
    <xdr:sp macro="" textlink="">
      <xdr:nvSpPr>
        <xdr:cNvPr id="478" name="普通建設事業費 （ うち更新整備　）該当値テキスト"/>
        <xdr:cNvSpPr txBox="1"/>
      </xdr:nvSpPr>
      <xdr:spPr>
        <a:xfrm>
          <a:off x="10528300" y="158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27039</xdr:rowOff>
    </xdr:from>
    <xdr:to>
      <xdr:col>50</xdr:col>
      <xdr:colOff>165100</xdr:colOff>
      <xdr:row>92</xdr:row>
      <xdr:rowOff>128639</xdr:rowOff>
    </xdr:to>
    <xdr:sp macro="" textlink="">
      <xdr:nvSpPr>
        <xdr:cNvPr id="479" name="楕円 478"/>
        <xdr:cNvSpPr/>
      </xdr:nvSpPr>
      <xdr:spPr>
        <a:xfrm>
          <a:off x="9588500" y="158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145166</xdr:rowOff>
    </xdr:from>
    <xdr:ext cx="534377" cy="259045"/>
    <xdr:sp macro="" textlink="">
      <xdr:nvSpPr>
        <xdr:cNvPr id="480" name="テキスト ボックス 479"/>
        <xdr:cNvSpPr txBox="1"/>
      </xdr:nvSpPr>
      <xdr:spPr>
        <a:xfrm>
          <a:off x="9372111" y="155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128893</xdr:rowOff>
    </xdr:from>
    <xdr:to>
      <xdr:col>46</xdr:col>
      <xdr:colOff>38100</xdr:colOff>
      <xdr:row>99</xdr:row>
      <xdr:rowOff>59043</xdr:rowOff>
    </xdr:to>
    <xdr:sp macro="" textlink="">
      <xdr:nvSpPr>
        <xdr:cNvPr id="481" name="楕円 480"/>
        <xdr:cNvSpPr/>
      </xdr:nvSpPr>
      <xdr:spPr>
        <a:xfrm>
          <a:off x="8699500" y="16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50170</xdr:rowOff>
    </xdr:from>
    <xdr:ext cx="469744" cy="259045"/>
    <xdr:sp macro="" textlink="">
      <xdr:nvSpPr>
        <xdr:cNvPr id="482" name="テキスト ボックス 481"/>
        <xdr:cNvSpPr txBox="1"/>
      </xdr:nvSpPr>
      <xdr:spPr>
        <a:xfrm>
          <a:off x="8515428" y="170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104090</xdr:rowOff>
    </xdr:from>
    <xdr:to>
      <xdr:col>41</xdr:col>
      <xdr:colOff>101600</xdr:colOff>
      <xdr:row>99</xdr:row>
      <xdr:rowOff>34240</xdr:rowOff>
    </xdr:to>
    <xdr:sp macro="" textlink="">
      <xdr:nvSpPr>
        <xdr:cNvPr id="483" name="楕円 482"/>
        <xdr:cNvSpPr/>
      </xdr:nvSpPr>
      <xdr:spPr>
        <a:xfrm>
          <a:off x="7810500" y="169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25367</xdr:rowOff>
    </xdr:from>
    <xdr:ext cx="469744" cy="259045"/>
    <xdr:sp macro="" textlink="">
      <xdr:nvSpPr>
        <xdr:cNvPr id="484" name="テキスト ボックス 483"/>
        <xdr:cNvSpPr txBox="1"/>
      </xdr:nvSpPr>
      <xdr:spPr>
        <a:xfrm>
          <a:off x="7626428" y="169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134451</xdr:rowOff>
    </xdr:from>
    <xdr:to>
      <xdr:col>85</xdr:col>
      <xdr:colOff>127000</xdr:colOff>
      <xdr:row>38</xdr:row>
      <xdr:rowOff>139700</xdr:rowOff>
    </xdr:to>
    <xdr:cxnSp macro="">
      <xdr:nvCxnSpPr>
        <xdr:cNvPr id="511" name="直線コネクタ 510"/>
        <xdr:cNvCxnSpPr/>
      </xdr:nvCxnSpPr>
      <xdr:spPr>
        <a:xfrm>
          <a:off x="15481300" y="6649551"/>
          <a:ext cx="8382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134451</xdr:rowOff>
    </xdr:from>
    <xdr:to>
      <xdr:col>81</xdr:col>
      <xdr:colOff>50800</xdr:colOff>
      <xdr:row>38</xdr:row>
      <xdr:rowOff>136756</xdr:rowOff>
    </xdr:to>
    <xdr:cxnSp macro="">
      <xdr:nvCxnSpPr>
        <xdr:cNvPr id="514" name="直線コネクタ 513"/>
        <xdr:cNvCxnSpPr/>
      </xdr:nvCxnSpPr>
      <xdr:spPr>
        <a:xfrm flipV="1">
          <a:off x="14592300" y="6649551"/>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136756</xdr:rowOff>
    </xdr:from>
    <xdr:to>
      <xdr:col>76</xdr:col>
      <xdr:colOff>114300</xdr:colOff>
      <xdr:row>38</xdr:row>
      <xdr:rowOff>138200</xdr:rowOff>
    </xdr:to>
    <xdr:cxnSp macro="">
      <xdr:nvCxnSpPr>
        <xdr:cNvPr id="517" name="直線コネクタ 516"/>
        <xdr:cNvCxnSpPr/>
      </xdr:nvCxnSpPr>
      <xdr:spPr>
        <a:xfrm flipV="1">
          <a:off x="13703300" y="6651856"/>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138200</xdr:rowOff>
    </xdr:from>
    <xdr:to>
      <xdr:col>71</xdr:col>
      <xdr:colOff>177800</xdr:colOff>
      <xdr:row>38</xdr:row>
      <xdr:rowOff>139115</xdr:rowOff>
    </xdr:to>
    <xdr:cxnSp macro="">
      <xdr:nvCxnSpPr>
        <xdr:cNvPr id="520" name="直線コネクタ 519"/>
        <xdr:cNvCxnSpPr/>
      </xdr:nvCxnSpPr>
      <xdr:spPr>
        <a:xfrm flipV="1">
          <a:off x="12814300" y="665330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83651</xdr:rowOff>
    </xdr:from>
    <xdr:to>
      <xdr:col>81</xdr:col>
      <xdr:colOff>101600</xdr:colOff>
      <xdr:row>39</xdr:row>
      <xdr:rowOff>13801</xdr:rowOff>
    </xdr:to>
    <xdr:sp macro="" textlink="">
      <xdr:nvSpPr>
        <xdr:cNvPr id="532" name="楕円 531"/>
        <xdr:cNvSpPr/>
      </xdr:nvSpPr>
      <xdr:spPr>
        <a:xfrm>
          <a:off x="15430500" y="6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4928</xdr:rowOff>
    </xdr:from>
    <xdr:ext cx="378565" cy="259045"/>
    <xdr:sp macro="" textlink="">
      <xdr:nvSpPr>
        <xdr:cNvPr id="533" name="テキスト ボックス 532"/>
        <xdr:cNvSpPr txBox="1"/>
      </xdr:nvSpPr>
      <xdr:spPr>
        <a:xfrm>
          <a:off x="15292017" y="669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85956</xdr:rowOff>
    </xdr:from>
    <xdr:to>
      <xdr:col>76</xdr:col>
      <xdr:colOff>165100</xdr:colOff>
      <xdr:row>39</xdr:row>
      <xdr:rowOff>16106</xdr:rowOff>
    </xdr:to>
    <xdr:sp macro="" textlink="">
      <xdr:nvSpPr>
        <xdr:cNvPr id="534" name="楕円 533"/>
        <xdr:cNvSpPr/>
      </xdr:nvSpPr>
      <xdr:spPr>
        <a:xfrm>
          <a:off x="14541500" y="66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7233</xdr:rowOff>
    </xdr:from>
    <xdr:ext cx="378565" cy="259045"/>
    <xdr:sp macro="" textlink="">
      <xdr:nvSpPr>
        <xdr:cNvPr id="535" name="テキスト ボックス 534"/>
        <xdr:cNvSpPr txBox="1"/>
      </xdr:nvSpPr>
      <xdr:spPr>
        <a:xfrm>
          <a:off x="14403017" y="669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87400</xdr:rowOff>
    </xdr:from>
    <xdr:to>
      <xdr:col>72</xdr:col>
      <xdr:colOff>38100</xdr:colOff>
      <xdr:row>39</xdr:row>
      <xdr:rowOff>17550</xdr:rowOff>
    </xdr:to>
    <xdr:sp macro="" textlink="">
      <xdr:nvSpPr>
        <xdr:cNvPr id="536" name="楕円 535"/>
        <xdr:cNvSpPr/>
      </xdr:nvSpPr>
      <xdr:spPr>
        <a:xfrm>
          <a:off x="13652500" y="66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8677</xdr:rowOff>
    </xdr:from>
    <xdr:ext cx="378565" cy="259045"/>
    <xdr:sp macro="" textlink="">
      <xdr:nvSpPr>
        <xdr:cNvPr id="537" name="テキスト ボックス 536"/>
        <xdr:cNvSpPr txBox="1"/>
      </xdr:nvSpPr>
      <xdr:spPr>
        <a:xfrm>
          <a:off x="13514017" y="669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88315</xdr:rowOff>
    </xdr:from>
    <xdr:to>
      <xdr:col>67</xdr:col>
      <xdr:colOff>101600</xdr:colOff>
      <xdr:row>39</xdr:row>
      <xdr:rowOff>18465</xdr:rowOff>
    </xdr:to>
    <xdr:sp macro="" textlink="">
      <xdr:nvSpPr>
        <xdr:cNvPr id="538" name="楕円 537"/>
        <xdr:cNvSpPr/>
      </xdr:nvSpPr>
      <xdr:spPr>
        <a:xfrm>
          <a:off x="127635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9592</xdr:rowOff>
    </xdr:from>
    <xdr:ext cx="313932" cy="259045"/>
    <xdr:sp macro="" textlink="">
      <xdr:nvSpPr>
        <xdr:cNvPr id="539" name="テキスト ボックス 538"/>
        <xdr:cNvSpPr txBox="1"/>
      </xdr:nvSpPr>
      <xdr:spPr>
        <a:xfrm>
          <a:off x="12657333" y="6696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83432</xdr:rowOff>
    </xdr:from>
    <xdr:to>
      <xdr:col>85</xdr:col>
      <xdr:colOff>127000</xdr:colOff>
      <xdr:row>73</xdr:row>
      <xdr:rowOff>134377</xdr:rowOff>
    </xdr:to>
    <xdr:cxnSp macro="">
      <xdr:nvCxnSpPr>
        <xdr:cNvPr id="619" name="直線コネクタ 618"/>
        <xdr:cNvCxnSpPr/>
      </xdr:nvCxnSpPr>
      <xdr:spPr>
        <a:xfrm flipV="1">
          <a:off x="15481300" y="12599282"/>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134377</xdr:rowOff>
    </xdr:from>
    <xdr:to>
      <xdr:col>81</xdr:col>
      <xdr:colOff>50800</xdr:colOff>
      <xdr:row>74</xdr:row>
      <xdr:rowOff>122882</xdr:rowOff>
    </xdr:to>
    <xdr:cxnSp macro="">
      <xdr:nvCxnSpPr>
        <xdr:cNvPr id="622" name="直線コネクタ 621"/>
        <xdr:cNvCxnSpPr/>
      </xdr:nvCxnSpPr>
      <xdr:spPr>
        <a:xfrm flipV="1">
          <a:off x="14592300" y="12650227"/>
          <a:ext cx="889000" cy="1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122882</xdr:rowOff>
    </xdr:from>
    <xdr:to>
      <xdr:col>76</xdr:col>
      <xdr:colOff>114300</xdr:colOff>
      <xdr:row>74</xdr:row>
      <xdr:rowOff>144076</xdr:rowOff>
    </xdr:to>
    <xdr:cxnSp macro="">
      <xdr:nvCxnSpPr>
        <xdr:cNvPr id="625" name="直線コネクタ 624"/>
        <xdr:cNvCxnSpPr/>
      </xdr:nvCxnSpPr>
      <xdr:spPr>
        <a:xfrm flipV="1">
          <a:off x="13703300" y="12810182"/>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144076</xdr:rowOff>
    </xdr:from>
    <xdr:to>
      <xdr:col>71</xdr:col>
      <xdr:colOff>177800</xdr:colOff>
      <xdr:row>75</xdr:row>
      <xdr:rowOff>34985</xdr:rowOff>
    </xdr:to>
    <xdr:cxnSp macro="">
      <xdr:nvCxnSpPr>
        <xdr:cNvPr id="628" name="直線コネクタ 627"/>
        <xdr:cNvCxnSpPr/>
      </xdr:nvCxnSpPr>
      <xdr:spPr>
        <a:xfrm flipV="1">
          <a:off x="12814300" y="12831376"/>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32632</xdr:rowOff>
    </xdr:from>
    <xdr:to>
      <xdr:col>85</xdr:col>
      <xdr:colOff>177800</xdr:colOff>
      <xdr:row>73</xdr:row>
      <xdr:rowOff>134232</xdr:rowOff>
    </xdr:to>
    <xdr:sp macro="" textlink="">
      <xdr:nvSpPr>
        <xdr:cNvPr id="638" name="楕円 637"/>
        <xdr:cNvSpPr/>
      </xdr:nvSpPr>
      <xdr:spPr>
        <a:xfrm>
          <a:off x="16268700" y="125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55509</xdr:rowOff>
    </xdr:from>
    <xdr:ext cx="534377" cy="259045"/>
    <xdr:sp macro="" textlink="">
      <xdr:nvSpPr>
        <xdr:cNvPr id="639" name="公債費該当値テキスト"/>
        <xdr:cNvSpPr txBox="1"/>
      </xdr:nvSpPr>
      <xdr:spPr>
        <a:xfrm>
          <a:off x="16370300" y="123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83577</xdr:rowOff>
    </xdr:from>
    <xdr:to>
      <xdr:col>81</xdr:col>
      <xdr:colOff>101600</xdr:colOff>
      <xdr:row>74</xdr:row>
      <xdr:rowOff>13727</xdr:rowOff>
    </xdr:to>
    <xdr:sp macro="" textlink="">
      <xdr:nvSpPr>
        <xdr:cNvPr id="640" name="楕円 639"/>
        <xdr:cNvSpPr/>
      </xdr:nvSpPr>
      <xdr:spPr>
        <a:xfrm>
          <a:off x="15430500" y="125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30254</xdr:rowOff>
    </xdr:from>
    <xdr:ext cx="534377" cy="259045"/>
    <xdr:sp macro="" textlink="">
      <xdr:nvSpPr>
        <xdr:cNvPr id="641" name="テキスト ボックス 640"/>
        <xdr:cNvSpPr txBox="1"/>
      </xdr:nvSpPr>
      <xdr:spPr>
        <a:xfrm>
          <a:off x="15214111" y="12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72082</xdr:rowOff>
    </xdr:from>
    <xdr:to>
      <xdr:col>76</xdr:col>
      <xdr:colOff>165100</xdr:colOff>
      <xdr:row>75</xdr:row>
      <xdr:rowOff>2232</xdr:rowOff>
    </xdr:to>
    <xdr:sp macro="" textlink="">
      <xdr:nvSpPr>
        <xdr:cNvPr id="642" name="楕円 641"/>
        <xdr:cNvSpPr/>
      </xdr:nvSpPr>
      <xdr:spPr>
        <a:xfrm>
          <a:off x="14541500" y="127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18759</xdr:rowOff>
    </xdr:from>
    <xdr:ext cx="534377" cy="259045"/>
    <xdr:sp macro="" textlink="">
      <xdr:nvSpPr>
        <xdr:cNvPr id="643" name="テキスト ボックス 642"/>
        <xdr:cNvSpPr txBox="1"/>
      </xdr:nvSpPr>
      <xdr:spPr>
        <a:xfrm>
          <a:off x="14325111" y="125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93276</xdr:rowOff>
    </xdr:from>
    <xdr:to>
      <xdr:col>72</xdr:col>
      <xdr:colOff>38100</xdr:colOff>
      <xdr:row>75</xdr:row>
      <xdr:rowOff>23426</xdr:rowOff>
    </xdr:to>
    <xdr:sp macro="" textlink="">
      <xdr:nvSpPr>
        <xdr:cNvPr id="644" name="楕円 643"/>
        <xdr:cNvSpPr/>
      </xdr:nvSpPr>
      <xdr:spPr>
        <a:xfrm>
          <a:off x="13652500" y="127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39953</xdr:rowOff>
    </xdr:from>
    <xdr:ext cx="534377" cy="259045"/>
    <xdr:sp macro="" textlink="">
      <xdr:nvSpPr>
        <xdr:cNvPr id="645" name="テキスト ボックス 644"/>
        <xdr:cNvSpPr txBox="1"/>
      </xdr:nvSpPr>
      <xdr:spPr>
        <a:xfrm>
          <a:off x="13436111" y="125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155635</xdr:rowOff>
    </xdr:from>
    <xdr:to>
      <xdr:col>67</xdr:col>
      <xdr:colOff>101600</xdr:colOff>
      <xdr:row>75</xdr:row>
      <xdr:rowOff>85785</xdr:rowOff>
    </xdr:to>
    <xdr:sp macro="" textlink="">
      <xdr:nvSpPr>
        <xdr:cNvPr id="646" name="楕円 645"/>
        <xdr:cNvSpPr/>
      </xdr:nvSpPr>
      <xdr:spPr>
        <a:xfrm>
          <a:off x="12763500" y="1284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102312</xdr:rowOff>
    </xdr:from>
    <xdr:ext cx="534377" cy="259045"/>
    <xdr:sp macro="" textlink="">
      <xdr:nvSpPr>
        <xdr:cNvPr id="647" name="テキスト ボックス 646"/>
        <xdr:cNvSpPr txBox="1"/>
      </xdr:nvSpPr>
      <xdr:spPr>
        <a:xfrm>
          <a:off x="12547111" y="126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90199</xdr:rowOff>
    </xdr:from>
    <xdr:to>
      <xdr:col>85</xdr:col>
      <xdr:colOff>127000</xdr:colOff>
      <xdr:row>96</xdr:row>
      <xdr:rowOff>119159</xdr:rowOff>
    </xdr:to>
    <xdr:cxnSp macro="">
      <xdr:nvCxnSpPr>
        <xdr:cNvPr id="674" name="直線コネクタ 673"/>
        <xdr:cNvCxnSpPr/>
      </xdr:nvCxnSpPr>
      <xdr:spPr>
        <a:xfrm flipV="1">
          <a:off x="15481300" y="15520699"/>
          <a:ext cx="838200" cy="10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101574</xdr:rowOff>
    </xdr:from>
    <xdr:to>
      <xdr:col>81</xdr:col>
      <xdr:colOff>50800</xdr:colOff>
      <xdr:row>96</xdr:row>
      <xdr:rowOff>119159</xdr:rowOff>
    </xdr:to>
    <xdr:cxnSp macro="">
      <xdr:nvCxnSpPr>
        <xdr:cNvPr id="677" name="直線コネクタ 676"/>
        <xdr:cNvCxnSpPr/>
      </xdr:nvCxnSpPr>
      <xdr:spPr>
        <a:xfrm>
          <a:off x="14592300" y="16389324"/>
          <a:ext cx="889000" cy="18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101574</xdr:rowOff>
    </xdr:from>
    <xdr:to>
      <xdr:col>76</xdr:col>
      <xdr:colOff>114300</xdr:colOff>
      <xdr:row>98</xdr:row>
      <xdr:rowOff>13874</xdr:rowOff>
    </xdr:to>
    <xdr:cxnSp macro="">
      <xdr:nvCxnSpPr>
        <xdr:cNvPr id="680" name="直線コネクタ 679"/>
        <xdr:cNvCxnSpPr/>
      </xdr:nvCxnSpPr>
      <xdr:spPr>
        <a:xfrm flipV="1">
          <a:off x="13703300" y="16389324"/>
          <a:ext cx="889000" cy="4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154056</xdr:rowOff>
    </xdr:from>
    <xdr:to>
      <xdr:col>71</xdr:col>
      <xdr:colOff>177800</xdr:colOff>
      <xdr:row>98</xdr:row>
      <xdr:rowOff>13874</xdr:rowOff>
    </xdr:to>
    <xdr:cxnSp macro="">
      <xdr:nvCxnSpPr>
        <xdr:cNvPr id="683" name="直線コネクタ 682"/>
        <xdr:cNvCxnSpPr/>
      </xdr:nvCxnSpPr>
      <xdr:spPr>
        <a:xfrm>
          <a:off x="12814300" y="16784706"/>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39399</xdr:rowOff>
    </xdr:from>
    <xdr:to>
      <xdr:col>85</xdr:col>
      <xdr:colOff>177800</xdr:colOff>
      <xdr:row>90</xdr:row>
      <xdr:rowOff>140999</xdr:rowOff>
    </xdr:to>
    <xdr:sp macro="" textlink="">
      <xdr:nvSpPr>
        <xdr:cNvPr id="693" name="楕円 692"/>
        <xdr:cNvSpPr/>
      </xdr:nvSpPr>
      <xdr:spPr>
        <a:xfrm>
          <a:off x="16268700" y="154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163876</xdr:rowOff>
    </xdr:from>
    <xdr:ext cx="599010" cy="259045"/>
    <xdr:sp macro="" textlink="">
      <xdr:nvSpPr>
        <xdr:cNvPr id="694" name="積立金該当値テキスト"/>
        <xdr:cNvSpPr txBox="1"/>
      </xdr:nvSpPr>
      <xdr:spPr>
        <a:xfrm>
          <a:off x="16370300" y="1542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68359</xdr:rowOff>
    </xdr:from>
    <xdr:to>
      <xdr:col>81</xdr:col>
      <xdr:colOff>101600</xdr:colOff>
      <xdr:row>96</xdr:row>
      <xdr:rowOff>169959</xdr:rowOff>
    </xdr:to>
    <xdr:sp macro="" textlink="">
      <xdr:nvSpPr>
        <xdr:cNvPr id="695" name="楕円 694"/>
        <xdr:cNvSpPr/>
      </xdr:nvSpPr>
      <xdr:spPr>
        <a:xfrm>
          <a:off x="15430500" y="165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15036</xdr:rowOff>
    </xdr:from>
    <xdr:ext cx="534377" cy="259045"/>
    <xdr:sp macro="" textlink="">
      <xdr:nvSpPr>
        <xdr:cNvPr id="696" name="テキスト ボックス 695"/>
        <xdr:cNvSpPr txBox="1"/>
      </xdr:nvSpPr>
      <xdr:spPr>
        <a:xfrm>
          <a:off x="15214111" y="163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50774</xdr:rowOff>
    </xdr:from>
    <xdr:to>
      <xdr:col>76</xdr:col>
      <xdr:colOff>165100</xdr:colOff>
      <xdr:row>95</xdr:row>
      <xdr:rowOff>152374</xdr:rowOff>
    </xdr:to>
    <xdr:sp macro="" textlink="">
      <xdr:nvSpPr>
        <xdr:cNvPr id="697" name="楕円 696"/>
        <xdr:cNvSpPr/>
      </xdr:nvSpPr>
      <xdr:spPr>
        <a:xfrm>
          <a:off x="14541500" y="16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168901</xdr:rowOff>
    </xdr:from>
    <xdr:ext cx="599010" cy="259045"/>
    <xdr:sp macro="" textlink="">
      <xdr:nvSpPr>
        <xdr:cNvPr id="698" name="テキスト ボックス 697"/>
        <xdr:cNvSpPr txBox="1"/>
      </xdr:nvSpPr>
      <xdr:spPr>
        <a:xfrm>
          <a:off x="14292795" y="1611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134524</xdr:rowOff>
    </xdr:from>
    <xdr:to>
      <xdr:col>72</xdr:col>
      <xdr:colOff>38100</xdr:colOff>
      <xdr:row>98</xdr:row>
      <xdr:rowOff>64674</xdr:rowOff>
    </xdr:to>
    <xdr:sp macro="" textlink="">
      <xdr:nvSpPr>
        <xdr:cNvPr id="699" name="楕円 698"/>
        <xdr:cNvSpPr/>
      </xdr:nvSpPr>
      <xdr:spPr>
        <a:xfrm>
          <a:off x="13652500" y="167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81201</xdr:rowOff>
    </xdr:from>
    <xdr:ext cx="534377" cy="259045"/>
    <xdr:sp macro="" textlink="">
      <xdr:nvSpPr>
        <xdr:cNvPr id="700" name="テキスト ボックス 699"/>
        <xdr:cNvSpPr txBox="1"/>
      </xdr:nvSpPr>
      <xdr:spPr>
        <a:xfrm>
          <a:off x="13436111" y="165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103256</xdr:rowOff>
    </xdr:from>
    <xdr:to>
      <xdr:col>67</xdr:col>
      <xdr:colOff>101600</xdr:colOff>
      <xdr:row>98</xdr:row>
      <xdr:rowOff>33406</xdr:rowOff>
    </xdr:to>
    <xdr:sp macro="" textlink="">
      <xdr:nvSpPr>
        <xdr:cNvPr id="701" name="楕円 700"/>
        <xdr:cNvSpPr/>
      </xdr:nvSpPr>
      <xdr:spPr>
        <a:xfrm>
          <a:off x="12763500" y="167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49933</xdr:rowOff>
    </xdr:from>
    <xdr:ext cx="534377" cy="259045"/>
    <xdr:sp macro="" textlink="">
      <xdr:nvSpPr>
        <xdr:cNvPr id="702" name="テキスト ボックス 701"/>
        <xdr:cNvSpPr txBox="1"/>
      </xdr:nvSpPr>
      <xdr:spPr>
        <a:xfrm>
          <a:off x="12547111" y="165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13426</xdr:rowOff>
    </xdr:from>
    <xdr:to>
      <xdr:col>116</xdr:col>
      <xdr:colOff>63500</xdr:colOff>
      <xdr:row>39</xdr:row>
      <xdr:rowOff>98878</xdr:rowOff>
    </xdr:to>
    <xdr:cxnSp macro="">
      <xdr:nvCxnSpPr>
        <xdr:cNvPr id="733" name="直線コネクタ 732"/>
        <xdr:cNvCxnSpPr/>
      </xdr:nvCxnSpPr>
      <xdr:spPr>
        <a:xfrm flipV="1">
          <a:off x="21323300" y="6699976"/>
          <a:ext cx="838200" cy="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134076</xdr:rowOff>
    </xdr:from>
    <xdr:to>
      <xdr:col>116</xdr:col>
      <xdr:colOff>114300</xdr:colOff>
      <xdr:row>39</xdr:row>
      <xdr:rowOff>64226</xdr:rowOff>
    </xdr:to>
    <xdr:sp macro="" textlink="">
      <xdr:nvSpPr>
        <xdr:cNvPr id="752" name="楕円 751"/>
        <xdr:cNvSpPr/>
      </xdr:nvSpPr>
      <xdr:spPr>
        <a:xfrm>
          <a:off x="221107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80717</xdr:rowOff>
    </xdr:from>
    <xdr:ext cx="378565" cy="259045"/>
    <xdr:sp macro="" textlink="">
      <xdr:nvSpPr>
        <xdr:cNvPr id="753" name="投資及び出資金該当値テキスト"/>
        <xdr:cNvSpPr txBox="1"/>
      </xdr:nvSpPr>
      <xdr:spPr>
        <a:xfrm>
          <a:off x="22212300" y="659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130739</xdr:rowOff>
    </xdr:from>
    <xdr:to>
      <xdr:col>116</xdr:col>
      <xdr:colOff>63500</xdr:colOff>
      <xdr:row>58</xdr:row>
      <xdr:rowOff>130739</xdr:rowOff>
    </xdr:to>
    <xdr:cxnSp macro="">
      <xdr:nvCxnSpPr>
        <xdr:cNvPr id="788" name="直線コネクタ 787"/>
        <xdr:cNvCxnSpPr/>
      </xdr:nvCxnSpPr>
      <xdr:spPr>
        <a:xfrm>
          <a:off x="21323300" y="10074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130739</xdr:rowOff>
    </xdr:from>
    <xdr:to>
      <xdr:col>111</xdr:col>
      <xdr:colOff>177800</xdr:colOff>
      <xdr:row>58</xdr:row>
      <xdr:rowOff>130739</xdr:rowOff>
    </xdr:to>
    <xdr:cxnSp macro="">
      <xdr:nvCxnSpPr>
        <xdr:cNvPr id="791" name="直線コネクタ 790"/>
        <xdr:cNvCxnSpPr/>
      </xdr:nvCxnSpPr>
      <xdr:spPr>
        <a:xfrm>
          <a:off x="20434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130739</xdr:rowOff>
    </xdr:from>
    <xdr:to>
      <xdr:col>107</xdr:col>
      <xdr:colOff>50800</xdr:colOff>
      <xdr:row>58</xdr:row>
      <xdr:rowOff>130830</xdr:rowOff>
    </xdr:to>
    <xdr:cxnSp macro="">
      <xdr:nvCxnSpPr>
        <xdr:cNvPr id="794" name="直線コネクタ 793"/>
        <xdr:cNvCxnSpPr/>
      </xdr:nvCxnSpPr>
      <xdr:spPr>
        <a:xfrm flipV="1">
          <a:off x="19545300" y="1007483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130830</xdr:rowOff>
    </xdr:from>
    <xdr:to>
      <xdr:col>102</xdr:col>
      <xdr:colOff>114300</xdr:colOff>
      <xdr:row>58</xdr:row>
      <xdr:rowOff>130830</xdr:rowOff>
    </xdr:to>
    <xdr:cxnSp macro="">
      <xdr:nvCxnSpPr>
        <xdr:cNvPr id="797" name="直線コネクタ 796"/>
        <xdr:cNvCxnSpPr/>
      </xdr:nvCxnSpPr>
      <xdr:spPr>
        <a:xfrm>
          <a:off x="18656300" y="10074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79939</xdr:rowOff>
    </xdr:from>
    <xdr:to>
      <xdr:col>116</xdr:col>
      <xdr:colOff>114300</xdr:colOff>
      <xdr:row>59</xdr:row>
      <xdr:rowOff>10089</xdr:rowOff>
    </xdr:to>
    <xdr:sp macro="" textlink="">
      <xdr:nvSpPr>
        <xdr:cNvPr id="807" name="楕円 806"/>
        <xdr:cNvSpPr/>
      </xdr:nvSpPr>
      <xdr:spPr>
        <a:xfrm>
          <a:off x="221107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79939</xdr:rowOff>
    </xdr:from>
    <xdr:to>
      <xdr:col>112</xdr:col>
      <xdr:colOff>38100</xdr:colOff>
      <xdr:row>59</xdr:row>
      <xdr:rowOff>10089</xdr:rowOff>
    </xdr:to>
    <xdr:sp macro="" textlink="">
      <xdr:nvSpPr>
        <xdr:cNvPr id="809" name="楕円 808"/>
        <xdr:cNvSpPr/>
      </xdr:nvSpPr>
      <xdr:spPr>
        <a:xfrm>
          <a:off x="21272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1216</xdr:rowOff>
    </xdr:from>
    <xdr:ext cx="378565" cy="259045"/>
    <xdr:sp macro="" textlink="">
      <xdr:nvSpPr>
        <xdr:cNvPr id="810" name="テキスト ボックス 809"/>
        <xdr:cNvSpPr txBox="1"/>
      </xdr:nvSpPr>
      <xdr:spPr>
        <a:xfrm>
          <a:off x="21134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79939</xdr:rowOff>
    </xdr:from>
    <xdr:to>
      <xdr:col>107</xdr:col>
      <xdr:colOff>101600</xdr:colOff>
      <xdr:row>59</xdr:row>
      <xdr:rowOff>10089</xdr:rowOff>
    </xdr:to>
    <xdr:sp macro="" textlink="">
      <xdr:nvSpPr>
        <xdr:cNvPr id="811" name="楕円 810"/>
        <xdr:cNvSpPr/>
      </xdr:nvSpPr>
      <xdr:spPr>
        <a:xfrm>
          <a:off x="20383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1216</xdr:rowOff>
    </xdr:from>
    <xdr:ext cx="378565" cy="259045"/>
    <xdr:sp macro="" textlink="">
      <xdr:nvSpPr>
        <xdr:cNvPr id="812" name="テキスト ボックス 811"/>
        <xdr:cNvSpPr txBox="1"/>
      </xdr:nvSpPr>
      <xdr:spPr>
        <a:xfrm>
          <a:off x="20245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80030</xdr:rowOff>
    </xdr:from>
    <xdr:to>
      <xdr:col>102</xdr:col>
      <xdr:colOff>165100</xdr:colOff>
      <xdr:row>59</xdr:row>
      <xdr:rowOff>10180</xdr:rowOff>
    </xdr:to>
    <xdr:sp macro="" textlink="">
      <xdr:nvSpPr>
        <xdr:cNvPr id="813" name="楕円 812"/>
        <xdr:cNvSpPr/>
      </xdr:nvSpPr>
      <xdr:spPr>
        <a:xfrm>
          <a:off x="19494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1307</xdr:rowOff>
    </xdr:from>
    <xdr:ext cx="378565" cy="259045"/>
    <xdr:sp macro="" textlink="">
      <xdr:nvSpPr>
        <xdr:cNvPr id="814" name="テキスト ボックス 813"/>
        <xdr:cNvSpPr txBox="1"/>
      </xdr:nvSpPr>
      <xdr:spPr>
        <a:xfrm>
          <a:off x="19356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80030</xdr:rowOff>
    </xdr:from>
    <xdr:to>
      <xdr:col>98</xdr:col>
      <xdr:colOff>38100</xdr:colOff>
      <xdr:row>59</xdr:row>
      <xdr:rowOff>10180</xdr:rowOff>
    </xdr:to>
    <xdr:sp macro="" textlink="">
      <xdr:nvSpPr>
        <xdr:cNvPr id="815" name="楕円 814"/>
        <xdr:cNvSpPr/>
      </xdr:nvSpPr>
      <xdr:spPr>
        <a:xfrm>
          <a:off x="18605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1307</xdr:rowOff>
    </xdr:from>
    <xdr:ext cx="378565" cy="259045"/>
    <xdr:sp macro="" textlink="">
      <xdr:nvSpPr>
        <xdr:cNvPr id="816" name="テキスト ボックス 815"/>
        <xdr:cNvSpPr txBox="1"/>
      </xdr:nvSpPr>
      <xdr:spPr>
        <a:xfrm>
          <a:off x="18467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9696</xdr:rowOff>
    </xdr:from>
    <xdr:to>
      <xdr:col>116</xdr:col>
      <xdr:colOff>63500</xdr:colOff>
      <xdr:row>73</xdr:row>
      <xdr:rowOff>61061</xdr:rowOff>
    </xdr:to>
    <xdr:cxnSp macro="">
      <xdr:nvCxnSpPr>
        <xdr:cNvPr id="844" name="直線コネクタ 843"/>
        <xdr:cNvCxnSpPr/>
      </xdr:nvCxnSpPr>
      <xdr:spPr>
        <a:xfrm>
          <a:off x="21323300" y="12525546"/>
          <a:ext cx="8382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9696</xdr:rowOff>
    </xdr:from>
    <xdr:to>
      <xdr:col>111</xdr:col>
      <xdr:colOff>177800</xdr:colOff>
      <xdr:row>73</xdr:row>
      <xdr:rowOff>117480</xdr:rowOff>
    </xdr:to>
    <xdr:cxnSp macro="">
      <xdr:nvCxnSpPr>
        <xdr:cNvPr id="847" name="直線コネクタ 846"/>
        <xdr:cNvCxnSpPr/>
      </xdr:nvCxnSpPr>
      <xdr:spPr>
        <a:xfrm flipV="1">
          <a:off x="20434300" y="12525546"/>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117480</xdr:rowOff>
    </xdr:from>
    <xdr:to>
      <xdr:col>107</xdr:col>
      <xdr:colOff>50800</xdr:colOff>
      <xdr:row>74</xdr:row>
      <xdr:rowOff>86391</xdr:rowOff>
    </xdr:to>
    <xdr:cxnSp macro="">
      <xdr:nvCxnSpPr>
        <xdr:cNvPr id="850" name="直線コネクタ 849"/>
        <xdr:cNvCxnSpPr/>
      </xdr:nvCxnSpPr>
      <xdr:spPr>
        <a:xfrm flipV="1">
          <a:off x="19545300" y="12633330"/>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86391</xdr:rowOff>
    </xdr:from>
    <xdr:to>
      <xdr:col>102</xdr:col>
      <xdr:colOff>114300</xdr:colOff>
      <xdr:row>74</xdr:row>
      <xdr:rowOff>159794</xdr:rowOff>
    </xdr:to>
    <xdr:cxnSp macro="">
      <xdr:nvCxnSpPr>
        <xdr:cNvPr id="853" name="直線コネクタ 852"/>
        <xdr:cNvCxnSpPr/>
      </xdr:nvCxnSpPr>
      <xdr:spPr>
        <a:xfrm flipV="1">
          <a:off x="18656300" y="12773691"/>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10261</xdr:rowOff>
    </xdr:from>
    <xdr:to>
      <xdr:col>116</xdr:col>
      <xdr:colOff>114300</xdr:colOff>
      <xdr:row>73</xdr:row>
      <xdr:rowOff>111861</xdr:rowOff>
    </xdr:to>
    <xdr:sp macro="" textlink="">
      <xdr:nvSpPr>
        <xdr:cNvPr id="863" name="楕円 862"/>
        <xdr:cNvSpPr/>
      </xdr:nvSpPr>
      <xdr:spPr>
        <a:xfrm>
          <a:off x="22110700" y="125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33138</xdr:rowOff>
    </xdr:from>
    <xdr:ext cx="534377" cy="259045"/>
    <xdr:sp macro="" textlink="">
      <xdr:nvSpPr>
        <xdr:cNvPr id="864" name="繰出金該当値テキスト"/>
        <xdr:cNvSpPr txBox="1"/>
      </xdr:nvSpPr>
      <xdr:spPr>
        <a:xfrm>
          <a:off x="22212300" y="12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130346</xdr:rowOff>
    </xdr:from>
    <xdr:to>
      <xdr:col>112</xdr:col>
      <xdr:colOff>38100</xdr:colOff>
      <xdr:row>73</xdr:row>
      <xdr:rowOff>60496</xdr:rowOff>
    </xdr:to>
    <xdr:sp macro="" textlink="">
      <xdr:nvSpPr>
        <xdr:cNvPr id="865" name="楕円 864"/>
        <xdr:cNvSpPr/>
      </xdr:nvSpPr>
      <xdr:spPr>
        <a:xfrm>
          <a:off x="21272500" y="12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77023</xdr:rowOff>
    </xdr:from>
    <xdr:ext cx="534377" cy="259045"/>
    <xdr:sp macro="" textlink="">
      <xdr:nvSpPr>
        <xdr:cNvPr id="866" name="テキスト ボックス 865"/>
        <xdr:cNvSpPr txBox="1"/>
      </xdr:nvSpPr>
      <xdr:spPr>
        <a:xfrm>
          <a:off x="21056111" y="122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66680</xdr:rowOff>
    </xdr:from>
    <xdr:to>
      <xdr:col>107</xdr:col>
      <xdr:colOff>101600</xdr:colOff>
      <xdr:row>73</xdr:row>
      <xdr:rowOff>168280</xdr:rowOff>
    </xdr:to>
    <xdr:sp macro="" textlink="">
      <xdr:nvSpPr>
        <xdr:cNvPr id="867" name="楕円 866"/>
        <xdr:cNvSpPr/>
      </xdr:nvSpPr>
      <xdr:spPr>
        <a:xfrm>
          <a:off x="20383500" y="12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13357</xdr:rowOff>
    </xdr:from>
    <xdr:ext cx="534377" cy="259045"/>
    <xdr:sp macro="" textlink="">
      <xdr:nvSpPr>
        <xdr:cNvPr id="868" name="テキスト ボックス 867"/>
        <xdr:cNvSpPr txBox="1"/>
      </xdr:nvSpPr>
      <xdr:spPr>
        <a:xfrm>
          <a:off x="20167111" y="123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35591</xdr:rowOff>
    </xdr:from>
    <xdr:to>
      <xdr:col>102</xdr:col>
      <xdr:colOff>165100</xdr:colOff>
      <xdr:row>74</xdr:row>
      <xdr:rowOff>137191</xdr:rowOff>
    </xdr:to>
    <xdr:sp macro="" textlink="">
      <xdr:nvSpPr>
        <xdr:cNvPr id="869" name="楕円 868"/>
        <xdr:cNvSpPr/>
      </xdr:nvSpPr>
      <xdr:spPr>
        <a:xfrm>
          <a:off x="19494500" y="127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153718</xdr:rowOff>
    </xdr:from>
    <xdr:ext cx="534377" cy="259045"/>
    <xdr:sp macro="" textlink="">
      <xdr:nvSpPr>
        <xdr:cNvPr id="870" name="テキスト ボックス 869"/>
        <xdr:cNvSpPr txBox="1"/>
      </xdr:nvSpPr>
      <xdr:spPr>
        <a:xfrm>
          <a:off x="19278111" y="124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108994</xdr:rowOff>
    </xdr:from>
    <xdr:to>
      <xdr:col>98</xdr:col>
      <xdr:colOff>38100</xdr:colOff>
      <xdr:row>75</xdr:row>
      <xdr:rowOff>39144</xdr:rowOff>
    </xdr:to>
    <xdr:sp macro="" textlink="">
      <xdr:nvSpPr>
        <xdr:cNvPr id="871" name="楕円 870"/>
        <xdr:cNvSpPr/>
      </xdr:nvSpPr>
      <xdr:spPr>
        <a:xfrm>
          <a:off x="18605500" y="12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55671</xdr:rowOff>
    </xdr:from>
    <xdr:ext cx="534377" cy="259045"/>
    <xdr:sp macro="" textlink="">
      <xdr:nvSpPr>
        <xdr:cNvPr id="872" name="テキスト ボックス 871"/>
        <xdr:cNvSpPr txBox="1"/>
      </xdr:nvSpPr>
      <xdr:spPr>
        <a:xfrm>
          <a:off x="18389111" y="125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999,654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年度まで退職者不補充により減少傾向が続いてきたが、職員構成の高齢化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新規採用の開始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年金支給開始年齢引き上げに伴う再任用雇用が始まり、上昇傾向に転じ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。公債費は、合併特例債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を活用した事業の推進等により償還額の増加傾向が継続しており、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ピークと見込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んでいる。合併特例債については、償還財源として交付税措置対象外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相当額を減債基金から繰入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扶助費は、町内に立地する県立支援学校利用者の転入増や定住促進対策による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町営住宅や宅地開発の計画によ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る転入増等に伴い増加しており、今後も増加傾向の継続が見込まれる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。普通建設事業費は、合併特例債を活用し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た事業の推進により増加傾向が続いているが、借入可能額の減少に伴い、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年度以降は減少傾向に転じると見込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んでいる。また、公営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住宅や道路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改修事業については、社会資本整備交付金や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制度等を活用し、特定財源の確保に努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め実施していく。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の増収に伴う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積立金の増加により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大幅に高い水準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の事務経費や返礼品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の費用の増に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より平均より大幅に高い水準となっている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25,473
25,344
51.92
27,022,207
25,464,189
1,458,065
7,179,194
17,381,972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122936</xdr:rowOff>
    </xdr:from>
    <xdr:to>
      <xdr:col>24</xdr:col>
      <xdr:colOff>63500</xdr:colOff>
      <xdr:row>32</xdr:row>
      <xdr:rowOff>165227</xdr:rowOff>
    </xdr:to>
    <xdr:cxnSp macro="">
      <xdr:nvCxnSpPr>
        <xdr:cNvPr id="61" name="直線コネクタ 60"/>
        <xdr:cNvCxnSpPr/>
      </xdr:nvCxnSpPr>
      <xdr:spPr>
        <a:xfrm>
          <a:off x="3797300" y="5094986"/>
          <a:ext cx="838200" cy="5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122936</xdr:rowOff>
    </xdr:from>
    <xdr:to>
      <xdr:col>19</xdr:col>
      <xdr:colOff>177800</xdr:colOff>
      <xdr:row>32</xdr:row>
      <xdr:rowOff>24257</xdr:rowOff>
    </xdr:to>
    <xdr:cxnSp macro="">
      <xdr:nvCxnSpPr>
        <xdr:cNvPr id="64" name="直線コネクタ 63"/>
        <xdr:cNvCxnSpPr/>
      </xdr:nvCxnSpPr>
      <xdr:spPr>
        <a:xfrm flipV="1">
          <a:off x="2908300" y="5094986"/>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24257</xdr:rowOff>
    </xdr:from>
    <xdr:to>
      <xdr:col>15</xdr:col>
      <xdr:colOff>50800</xdr:colOff>
      <xdr:row>32</xdr:row>
      <xdr:rowOff>160655</xdr:rowOff>
    </xdr:to>
    <xdr:cxnSp macro="">
      <xdr:nvCxnSpPr>
        <xdr:cNvPr id="67" name="直線コネクタ 66"/>
        <xdr:cNvCxnSpPr/>
      </xdr:nvCxnSpPr>
      <xdr:spPr>
        <a:xfrm flipV="1">
          <a:off x="2019300" y="5510657"/>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120650</xdr:rowOff>
    </xdr:from>
    <xdr:to>
      <xdr:col>10</xdr:col>
      <xdr:colOff>114300</xdr:colOff>
      <xdr:row>32</xdr:row>
      <xdr:rowOff>160655</xdr:rowOff>
    </xdr:to>
    <xdr:cxnSp macro="">
      <xdr:nvCxnSpPr>
        <xdr:cNvPr id="70" name="直線コネクタ 69"/>
        <xdr:cNvCxnSpPr/>
      </xdr:nvCxnSpPr>
      <xdr:spPr>
        <a:xfrm>
          <a:off x="1130300" y="5607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114427</xdr:rowOff>
    </xdr:from>
    <xdr:to>
      <xdr:col>24</xdr:col>
      <xdr:colOff>114300</xdr:colOff>
      <xdr:row>33</xdr:row>
      <xdr:rowOff>44577</xdr:rowOff>
    </xdr:to>
    <xdr:sp macro="" textlink="">
      <xdr:nvSpPr>
        <xdr:cNvPr id="80" name="楕円 79"/>
        <xdr:cNvSpPr/>
      </xdr:nvSpPr>
      <xdr:spPr>
        <a:xfrm>
          <a:off x="45847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137304</xdr:rowOff>
    </xdr:from>
    <xdr:ext cx="469744" cy="259045"/>
    <xdr:sp macro="" textlink="">
      <xdr:nvSpPr>
        <xdr:cNvPr id="81" name="議会費該当値テキスト"/>
        <xdr:cNvSpPr txBox="1"/>
      </xdr:nvSpPr>
      <xdr:spPr>
        <a:xfrm>
          <a:off x="4686300" y="54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72136</xdr:rowOff>
    </xdr:from>
    <xdr:to>
      <xdr:col>20</xdr:col>
      <xdr:colOff>38100</xdr:colOff>
      <xdr:row>30</xdr:row>
      <xdr:rowOff>2286</xdr:rowOff>
    </xdr:to>
    <xdr:sp macro="" textlink="">
      <xdr:nvSpPr>
        <xdr:cNvPr id="82" name="楕円 81"/>
        <xdr:cNvSpPr/>
      </xdr:nvSpPr>
      <xdr:spPr>
        <a:xfrm>
          <a:off x="37465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18813</xdr:rowOff>
    </xdr:from>
    <xdr:ext cx="469744" cy="259045"/>
    <xdr:sp macro="" textlink="">
      <xdr:nvSpPr>
        <xdr:cNvPr id="83" name="テキスト ボックス 82"/>
        <xdr:cNvSpPr txBox="1"/>
      </xdr:nvSpPr>
      <xdr:spPr>
        <a:xfrm>
          <a:off x="3562428" y="48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144907</xdr:rowOff>
    </xdr:from>
    <xdr:to>
      <xdr:col>15</xdr:col>
      <xdr:colOff>101600</xdr:colOff>
      <xdr:row>32</xdr:row>
      <xdr:rowOff>75057</xdr:rowOff>
    </xdr:to>
    <xdr:sp macro="" textlink="">
      <xdr:nvSpPr>
        <xdr:cNvPr id="84" name="楕円 83"/>
        <xdr:cNvSpPr/>
      </xdr:nvSpPr>
      <xdr:spPr>
        <a:xfrm>
          <a:off x="2857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91584</xdr:rowOff>
    </xdr:from>
    <xdr:ext cx="469744" cy="259045"/>
    <xdr:sp macro="" textlink="">
      <xdr:nvSpPr>
        <xdr:cNvPr id="85" name="テキスト ボックス 84"/>
        <xdr:cNvSpPr txBox="1"/>
      </xdr:nvSpPr>
      <xdr:spPr>
        <a:xfrm>
          <a:off x="2673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109855</xdr:rowOff>
    </xdr:from>
    <xdr:to>
      <xdr:col>10</xdr:col>
      <xdr:colOff>165100</xdr:colOff>
      <xdr:row>33</xdr:row>
      <xdr:rowOff>40005</xdr:rowOff>
    </xdr:to>
    <xdr:sp macro="" textlink="">
      <xdr:nvSpPr>
        <xdr:cNvPr id="86" name="楕円 85"/>
        <xdr:cNvSpPr/>
      </xdr:nvSpPr>
      <xdr:spPr>
        <a:xfrm>
          <a:off x="1968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56532</xdr:rowOff>
    </xdr:from>
    <xdr:ext cx="469744" cy="259045"/>
    <xdr:sp macro="" textlink="">
      <xdr:nvSpPr>
        <xdr:cNvPr id="87" name="テキスト ボックス 86"/>
        <xdr:cNvSpPr txBox="1"/>
      </xdr:nvSpPr>
      <xdr:spPr>
        <a:xfrm>
          <a:off x="1784428"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69850</xdr:rowOff>
    </xdr:from>
    <xdr:to>
      <xdr:col>6</xdr:col>
      <xdr:colOff>38100</xdr:colOff>
      <xdr:row>33</xdr:row>
      <xdr:rowOff>0</xdr:rowOff>
    </xdr:to>
    <xdr:sp macro="" textlink="">
      <xdr:nvSpPr>
        <xdr:cNvPr id="88" name="楕円 87"/>
        <xdr:cNvSpPr/>
      </xdr:nvSpPr>
      <xdr:spPr>
        <a:xfrm>
          <a:off x="1079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16527</xdr:rowOff>
    </xdr:from>
    <xdr:ext cx="469744" cy="259045"/>
    <xdr:sp macro="" textlink="">
      <xdr:nvSpPr>
        <xdr:cNvPr id="89" name="テキスト ボックス 88"/>
        <xdr:cNvSpPr txBox="1"/>
      </xdr:nvSpPr>
      <xdr:spPr>
        <a:xfrm>
          <a:off x="895428"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50416</xdr:rowOff>
    </xdr:from>
    <xdr:to>
      <xdr:col>24</xdr:col>
      <xdr:colOff>63500</xdr:colOff>
      <xdr:row>55</xdr:row>
      <xdr:rowOff>120641</xdr:rowOff>
    </xdr:to>
    <xdr:cxnSp macro="">
      <xdr:nvCxnSpPr>
        <xdr:cNvPr id="120" name="直線コネクタ 119"/>
        <xdr:cNvCxnSpPr/>
      </xdr:nvCxnSpPr>
      <xdr:spPr>
        <a:xfrm flipV="1">
          <a:off x="3797300" y="8622916"/>
          <a:ext cx="838200" cy="92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120641</xdr:rowOff>
    </xdr:from>
    <xdr:to>
      <xdr:col>19</xdr:col>
      <xdr:colOff>177800</xdr:colOff>
      <xdr:row>55</xdr:row>
      <xdr:rowOff>141908</xdr:rowOff>
    </xdr:to>
    <xdr:cxnSp macro="">
      <xdr:nvCxnSpPr>
        <xdr:cNvPr id="123" name="直線コネクタ 122"/>
        <xdr:cNvCxnSpPr/>
      </xdr:nvCxnSpPr>
      <xdr:spPr>
        <a:xfrm flipV="1">
          <a:off x="2908300" y="9550391"/>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141908</xdr:rowOff>
    </xdr:from>
    <xdr:to>
      <xdr:col>15</xdr:col>
      <xdr:colOff>50800</xdr:colOff>
      <xdr:row>58</xdr:row>
      <xdr:rowOff>35135</xdr:rowOff>
    </xdr:to>
    <xdr:cxnSp macro="">
      <xdr:nvCxnSpPr>
        <xdr:cNvPr id="126" name="直線コネクタ 125"/>
        <xdr:cNvCxnSpPr/>
      </xdr:nvCxnSpPr>
      <xdr:spPr>
        <a:xfrm flipV="1">
          <a:off x="2019300" y="9571658"/>
          <a:ext cx="889000" cy="40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18594</xdr:rowOff>
    </xdr:from>
    <xdr:to>
      <xdr:col>10</xdr:col>
      <xdr:colOff>114300</xdr:colOff>
      <xdr:row>58</xdr:row>
      <xdr:rowOff>35135</xdr:rowOff>
    </xdr:to>
    <xdr:cxnSp macro="">
      <xdr:nvCxnSpPr>
        <xdr:cNvPr id="129" name="直線コネクタ 128"/>
        <xdr:cNvCxnSpPr/>
      </xdr:nvCxnSpPr>
      <xdr:spPr>
        <a:xfrm>
          <a:off x="1130300" y="9962694"/>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171066</xdr:rowOff>
    </xdr:from>
    <xdr:to>
      <xdr:col>24</xdr:col>
      <xdr:colOff>114300</xdr:colOff>
      <xdr:row>50</xdr:row>
      <xdr:rowOff>101216</xdr:rowOff>
    </xdr:to>
    <xdr:sp macro="" textlink="">
      <xdr:nvSpPr>
        <xdr:cNvPr id="139" name="楕円 138"/>
        <xdr:cNvSpPr/>
      </xdr:nvSpPr>
      <xdr:spPr>
        <a:xfrm>
          <a:off x="4584700" y="85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124093</xdr:rowOff>
    </xdr:from>
    <xdr:ext cx="599010" cy="259045"/>
    <xdr:sp macro="" textlink="">
      <xdr:nvSpPr>
        <xdr:cNvPr id="140" name="総務費該当値テキスト"/>
        <xdr:cNvSpPr txBox="1"/>
      </xdr:nvSpPr>
      <xdr:spPr>
        <a:xfrm>
          <a:off x="4686300" y="852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69841</xdr:rowOff>
    </xdr:from>
    <xdr:to>
      <xdr:col>20</xdr:col>
      <xdr:colOff>38100</xdr:colOff>
      <xdr:row>55</xdr:row>
      <xdr:rowOff>171441</xdr:rowOff>
    </xdr:to>
    <xdr:sp macro="" textlink="">
      <xdr:nvSpPr>
        <xdr:cNvPr id="141" name="楕円 140"/>
        <xdr:cNvSpPr/>
      </xdr:nvSpPr>
      <xdr:spPr>
        <a:xfrm>
          <a:off x="3746500" y="94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16518</xdr:rowOff>
    </xdr:from>
    <xdr:ext cx="599010" cy="259045"/>
    <xdr:sp macro="" textlink="">
      <xdr:nvSpPr>
        <xdr:cNvPr id="142" name="テキスト ボックス 141"/>
        <xdr:cNvSpPr txBox="1"/>
      </xdr:nvSpPr>
      <xdr:spPr>
        <a:xfrm>
          <a:off x="3497795" y="927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91108</xdr:rowOff>
    </xdr:from>
    <xdr:to>
      <xdr:col>15</xdr:col>
      <xdr:colOff>101600</xdr:colOff>
      <xdr:row>56</xdr:row>
      <xdr:rowOff>21258</xdr:rowOff>
    </xdr:to>
    <xdr:sp macro="" textlink="">
      <xdr:nvSpPr>
        <xdr:cNvPr id="143" name="楕円 142"/>
        <xdr:cNvSpPr/>
      </xdr:nvSpPr>
      <xdr:spPr>
        <a:xfrm>
          <a:off x="2857500" y="95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37785</xdr:rowOff>
    </xdr:from>
    <xdr:ext cx="599010" cy="259045"/>
    <xdr:sp macro="" textlink="">
      <xdr:nvSpPr>
        <xdr:cNvPr id="144" name="テキスト ボックス 143"/>
        <xdr:cNvSpPr txBox="1"/>
      </xdr:nvSpPr>
      <xdr:spPr>
        <a:xfrm>
          <a:off x="2608795" y="929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155785</xdr:rowOff>
    </xdr:from>
    <xdr:to>
      <xdr:col>10</xdr:col>
      <xdr:colOff>165100</xdr:colOff>
      <xdr:row>58</xdr:row>
      <xdr:rowOff>85935</xdr:rowOff>
    </xdr:to>
    <xdr:sp macro="" textlink="">
      <xdr:nvSpPr>
        <xdr:cNvPr id="145" name="楕円 144"/>
        <xdr:cNvSpPr/>
      </xdr:nvSpPr>
      <xdr:spPr>
        <a:xfrm>
          <a:off x="1968500" y="99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102462</xdr:rowOff>
    </xdr:from>
    <xdr:ext cx="534377" cy="259045"/>
    <xdr:sp macro="" textlink="">
      <xdr:nvSpPr>
        <xdr:cNvPr id="146" name="テキスト ボックス 145"/>
        <xdr:cNvSpPr txBox="1"/>
      </xdr:nvSpPr>
      <xdr:spPr>
        <a:xfrm>
          <a:off x="1752111" y="97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139244</xdr:rowOff>
    </xdr:from>
    <xdr:to>
      <xdr:col>6</xdr:col>
      <xdr:colOff>38100</xdr:colOff>
      <xdr:row>58</xdr:row>
      <xdr:rowOff>69394</xdr:rowOff>
    </xdr:to>
    <xdr:sp macro="" textlink="">
      <xdr:nvSpPr>
        <xdr:cNvPr id="147" name="楕円 146"/>
        <xdr:cNvSpPr/>
      </xdr:nvSpPr>
      <xdr:spPr>
        <a:xfrm>
          <a:off x="1079500" y="99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85921</xdr:rowOff>
    </xdr:from>
    <xdr:ext cx="534377" cy="259045"/>
    <xdr:sp macro="" textlink="">
      <xdr:nvSpPr>
        <xdr:cNvPr id="148" name="テキスト ボックス 147"/>
        <xdr:cNvSpPr txBox="1"/>
      </xdr:nvSpPr>
      <xdr:spPr>
        <a:xfrm>
          <a:off x="863111" y="96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117818</xdr:rowOff>
    </xdr:from>
    <xdr:to>
      <xdr:col>24</xdr:col>
      <xdr:colOff>63500</xdr:colOff>
      <xdr:row>75</xdr:row>
      <xdr:rowOff>5652</xdr:rowOff>
    </xdr:to>
    <xdr:cxnSp macro="">
      <xdr:nvCxnSpPr>
        <xdr:cNvPr id="178" name="直線コネクタ 177"/>
        <xdr:cNvCxnSpPr/>
      </xdr:nvCxnSpPr>
      <xdr:spPr>
        <a:xfrm flipV="1">
          <a:off x="3797300" y="12805118"/>
          <a:ext cx="8382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5652</xdr:rowOff>
    </xdr:from>
    <xdr:to>
      <xdr:col>19</xdr:col>
      <xdr:colOff>177800</xdr:colOff>
      <xdr:row>75</xdr:row>
      <xdr:rowOff>170611</xdr:rowOff>
    </xdr:to>
    <xdr:cxnSp macro="">
      <xdr:nvCxnSpPr>
        <xdr:cNvPr id="181" name="直線コネクタ 180"/>
        <xdr:cNvCxnSpPr/>
      </xdr:nvCxnSpPr>
      <xdr:spPr>
        <a:xfrm flipV="1">
          <a:off x="2908300" y="12864402"/>
          <a:ext cx="889000" cy="1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170611</xdr:rowOff>
    </xdr:from>
    <xdr:to>
      <xdr:col>15</xdr:col>
      <xdr:colOff>50800</xdr:colOff>
      <xdr:row>76</xdr:row>
      <xdr:rowOff>48971</xdr:rowOff>
    </xdr:to>
    <xdr:cxnSp macro="">
      <xdr:nvCxnSpPr>
        <xdr:cNvPr id="184" name="直線コネクタ 183"/>
        <xdr:cNvCxnSpPr/>
      </xdr:nvCxnSpPr>
      <xdr:spPr>
        <a:xfrm flipV="1">
          <a:off x="2019300" y="13029361"/>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26708</xdr:rowOff>
    </xdr:from>
    <xdr:to>
      <xdr:col>10</xdr:col>
      <xdr:colOff>114300</xdr:colOff>
      <xdr:row>76</xdr:row>
      <xdr:rowOff>48971</xdr:rowOff>
    </xdr:to>
    <xdr:cxnSp macro="">
      <xdr:nvCxnSpPr>
        <xdr:cNvPr id="187" name="直線コネクタ 186"/>
        <xdr:cNvCxnSpPr/>
      </xdr:nvCxnSpPr>
      <xdr:spPr>
        <a:xfrm>
          <a:off x="1130300" y="13056908"/>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67018</xdr:rowOff>
    </xdr:from>
    <xdr:to>
      <xdr:col>24</xdr:col>
      <xdr:colOff>114300</xdr:colOff>
      <xdr:row>74</xdr:row>
      <xdr:rowOff>168618</xdr:rowOff>
    </xdr:to>
    <xdr:sp macro="" textlink="">
      <xdr:nvSpPr>
        <xdr:cNvPr id="197" name="楕円 196"/>
        <xdr:cNvSpPr/>
      </xdr:nvSpPr>
      <xdr:spPr>
        <a:xfrm>
          <a:off x="4584700" y="127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89895</xdr:rowOff>
    </xdr:from>
    <xdr:ext cx="599010" cy="259045"/>
    <xdr:sp macro="" textlink="">
      <xdr:nvSpPr>
        <xdr:cNvPr id="198" name="民生費該当値テキスト"/>
        <xdr:cNvSpPr txBox="1"/>
      </xdr:nvSpPr>
      <xdr:spPr>
        <a:xfrm>
          <a:off x="4686300" y="1260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126302</xdr:rowOff>
    </xdr:from>
    <xdr:to>
      <xdr:col>20</xdr:col>
      <xdr:colOff>38100</xdr:colOff>
      <xdr:row>75</xdr:row>
      <xdr:rowOff>56452</xdr:rowOff>
    </xdr:to>
    <xdr:sp macro="" textlink="">
      <xdr:nvSpPr>
        <xdr:cNvPr id="199" name="楕円 198"/>
        <xdr:cNvSpPr/>
      </xdr:nvSpPr>
      <xdr:spPr>
        <a:xfrm>
          <a:off x="3746500" y="128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72979</xdr:rowOff>
    </xdr:from>
    <xdr:ext cx="599010" cy="259045"/>
    <xdr:sp macro="" textlink="">
      <xdr:nvSpPr>
        <xdr:cNvPr id="200" name="テキスト ボックス 199"/>
        <xdr:cNvSpPr txBox="1"/>
      </xdr:nvSpPr>
      <xdr:spPr>
        <a:xfrm>
          <a:off x="3497795" y="1258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119812</xdr:rowOff>
    </xdr:from>
    <xdr:to>
      <xdr:col>15</xdr:col>
      <xdr:colOff>101600</xdr:colOff>
      <xdr:row>76</xdr:row>
      <xdr:rowOff>49963</xdr:rowOff>
    </xdr:to>
    <xdr:sp macro="" textlink="">
      <xdr:nvSpPr>
        <xdr:cNvPr id="201" name="楕円 200"/>
        <xdr:cNvSpPr/>
      </xdr:nvSpPr>
      <xdr:spPr>
        <a:xfrm>
          <a:off x="2857500" y="12978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66489</xdr:rowOff>
    </xdr:from>
    <xdr:ext cx="599010" cy="259045"/>
    <xdr:sp macro="" textlink="">
      <xdr:nvSpPr>
        <xdr:cNvPr id="202" name="テキスト ボックス 201"/>
        <xdr:cNvSpPr txBox="1"/>
      </xdr:nvSpPr>
      <xdr:spPr>
        <a:xfrm>
          <a:off x="2608795" y="127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169621</xdr:rowOff>
    </xdr:from>
    <xdr:to>
      <xdr:col>10</xdr:col>
      <xdr:colOff>165100</xdr:colOff>
      <xdr:row>76</xdr:row>
      <xdr:rowOff>99771</xdr:rowOff>
    </xdr:to>
    <xdr:sp macro="" textlink="">
      <xdr:nvSpPr>
        <xdr:cNvPr id="203" name="楕円 202"/>
        <xdr:cNvSpPr/>
      </xdr:nvSpPr>
      <xdr:spPr>
        <a:xfrm>
          <a:off x="1968500" y="130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116298</xdr:rowOff>
    </xdr:from>
    <xdr:ext cx="599010" cy="259045"/>
    <xdr:sp macro="" textlink="">
      <xdr:nvSpPr>
        <xdr:cNvPr id="204" name="テキスト ボックス 203"/>
        <xdr:cNvSpPr txBox="1"/>
      </xdr:nvSpPr>
      <xdr:spPr>
        <a:xfrm>
          <a:off x="1719795" y="1280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147358</xdr:rowOff>
    </xdr:from>
    <xdr:to>
      <xdr:col>6</xdr:col>
      <xdr:colOff>38100</xdr:colOff>
      <xdr:row>76</xdr:row>
      <xdr:rowOff>77508</xdr:rowOff>
    </xdr:to>
    <xdr:sp macro="" textlink="">
      <xdr:nvSpPr>
        <xdr:cNvPr id="205" name="楕円 204"/>
        <xdr:cNvSpPr/>
      </xdr:nvSpPr>
      <xdr:spPr>
        <a:xfrm>
          <a:off x="1079500" y="130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94035</xdr:rowOff>
    </xdr:from>
    <xdr:ext cx="599010" cy="259045"/>
    <xdr:sp macro="" textlink="">
      <xdr:nvSpPr>
        <xdr:cNvPr id="206" name="テキスト ボックス 205"/>
        <xdr:cNvSpPr txBox="1"/>
      </xdr:nvSpPr>
      <xdr:spPr>
        <a:xfrm>
          <a:off x="830795" y="1278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116948</xdr:rowOff>
    </xdr:from>
    <xdr:to>
      <xdr:col>24</xdr:col>
      <xdr:colOff>63500</xdr:colOff>
      <xdr:row>96</xdr:row>
      <xdr:rowOff>118332</xdr:rowOff>
    </xdr:to>
    <xdr:cxnSp macro="">
      <xdr:nvCxnSpPr>
        <xdr:cNvPr id="231" name="直線コネクタ 230"/>
        <xdr:cNvCxnSpPr/>
      </xdr:nvCxnSpPr>
      <xdr:spPr>
        <a:xfrm>
          <a:off x="3797300" y="16576148"/>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116948</xdr:rowOff>
    </xdr:from>
    <xdr:to>
      <xdr:col>19</xdr:col>
      <xdr:colOff>177800</xdr:colOff>
      <xdr:row>96</xdr:row>
      <xdr:rowOff>124613</xdr:rowOff>
    </xdr:to>
    <xdr:cxnSp macro="">
      <xdr:nvCxnSpPr>
        <xdr:cNvPr id="234" name="直線コネクタ 233"/>
        <xdr:cNvCxnSpPr/>
      </xdr:nvCxnSpPr>
      <xdr:spPr>
        <a:xfrm flipV="1">
          <a:off x="2908300" y="16576148"/>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124613</xdr:rowOff>
    </xdr:from>
    <xdr:to>
      <xdr:col>15</xdr:col>
      <xdr:colOff>50800</xdr:colOff>
      <xdr:row>96</xdr:row>
      <xdr:rowOff>125155</xdr:rowOff>
    </xdr:to>
    <xdr:cxnSp macro="">
      <xdr:nvCxnSpPr>
        <xdr:cNvPr id="237" name="直線コネクタ 236"/>
        <xdr:cNvCxnSpPr/>
      </xdr:nvCxnSpPr>
      <xdr:spPr>
        <a:xfrm flipV="1">
          <a:off x="2019300" y="16583813"/>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125155</xdr:rowOff>
    </xdr:from>
    <xdr:to>
      <xdr:col>10</xdr:col>
      <xdr:colOff>114300</xdr:colOff>
      <xdr:row>96</xdr:row>
      <xdr:rowOff>132545</xdr:rowOff>
    </xdr:to>
    <xdr:cxnSp macro="">
      <xdr:nvCxnSpPr>
        <xdr:cNvPr id="240" name="直線コネクタ 239"/>
        <xdr:cNvCxnSpPr/>
      </xdr:nvCxnSpPr>
      <xdr:spPr>
        <a:xfrm flipV="1">
          <a:off x="1130300" y="16584355"/>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67532</xdr:rowOff>
    </xdr:from>
    <xdr:to>
      <xdr:col>24</xdr:col>
      <xdr:colOff>114300</xdr:colOff>
      <xdr:row>96</xdr:row>
      <xdr:rowOff>169132</xdr:rowOff>
    </xdr:to>
    <xdr:sp macro="" textlink="">
      <xdr:nvSpPr>
        <xdr:cNvPr id="250" name="楕円 249"/>
        <xdr:cNvSpPr/>
      </xdr:nvSpPr>
      <xdr:spPr>
        <a:xfrm>
          <a:off x="4584700" y="16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90409</xdr:rowOff>
    </xdr:from>
    <xdr:ext cx="534377" cy="259045"/>
    <xdr:sp macro="" textlink="">
      <xdr:nvSpPr>
        <xdr:cNvPr id="251" name="衛生費該当値テキスト"/>
        <xdr:cNvSpPr txBox="1"/>
      </xdr:nvSpPr>
      <xdr:spPr>
        <a:xfrm>
          <a:off x="4686300" y="16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66148</xdr:rowOff>
    </xdr:from>
    <xdr:to>
      <xdr:col>20</xdr:col>
      <xdr:colOff>38100</xdr:colOff>
      <xdr:row>96</xdr:row>
      <xdr:rowOff>167748</xdr:rowOff>
    </xdr:to>
    <xdr:sp macro="" textlink="">
      <xdr:nvSpPr>
        <xdr:cNvPr id="252" name="楕円 251"/>
        <xdr:cNvSpPr/>
      </xdr:nvSpPr>
      <xdr:spPr>
        <a:xfrm>
          <a:off x="3746500" y="16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12825</xdr:rowOff>
    </xdr:from>
    <xdr:ext cx="534377" cy="259045"/>
    <xdr:sp macro="" textlink="">
      <xdr:nvSpPr>
        <xdr:cNvPr id="253" name="テキスト ボックス 252"/>
        <xdr:cNvSpPr txBox="1"/>
      </xdr:nvSpPr>
      <xdr:spPr>
        <a:xfrm>
          <a:off x="3530111" y="16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73813</xdr:rowOff>
    </xdr:from>
    <xdr:to>
      <xdr:col>15</xdr:col>
      <xdr:colOff>101600</xdr:colOff>
      <xdr:row>97</xdr:row>
      <xdr:rowOff>3963</xdr:rowOff>
    </xdr:to>
    <xdr:sp macro="" textlink="">
      <xdr:nvSpPr>
        <xdr:cNvPr id="254" name="楕円 253"/>
        <xdr:cNvSpPr/>
      </xdr:nvSpPr>
      <xdr:spPr>
        <a:xfrm>
          <a:off x="2857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20490</xdr:rowOff>
    </xdr:from>
    <xdr:ext cx="534377" cy="259045"/>
    <xdr:sp macro="" textlink="">
      <xdr:nvSpPr>
        <xdr:cNvPr id="255" name="テキスト ボックス 254"/>
        <xdr:cNvSpPr txBox="1"/>
      </xdr:nvSpPr>
      <xdr:spPr>
        <a:xfrm>
          <a:off x="2641111" y="163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74355</xdr:rowOff>
    </xdr:from>
    <xdr:to>
      <xdr:col>10</xdr:col>
      <xdr:colOff>165100</xdr:colOff>
      <xdr:row>97</xdr:row>
      <xdr:rowOff>4505</xdr:rowOff>
    </xdr:to>
    <xdr:sp macro="" textlink="">
      <xdr:nvSpPr>
        <xdr:cNvPr id="256" name="楕円 255"/>
        <xdr:cNvSpPr/>
      </xdr:nvSpPr>
      <xdr:spPr>
        <a:xfrm>
          <a:off x="1968500" y="165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21032</xdr:rowOff>
    </xdr:from>
    <xdr:ext cx="534377" cy="259045"/>
    <xdr:sp macro="" textlink="">
      <xdr:nvSpPr>
        <xdr:cNvPr id="257" name="テキスト ボックス 256"/>
        <xdr:cNvSpPr txBox="1"/>
      </xdr:nvSpPr>
      <xdr:spPr>
        <a:xfrm>
          <a:off x="1752111" y="1630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81745</xdr:rowOff>
    </xdr:from>
    <xdr:to>
      <xdr:col>6</xdr:col>
      <xdr:colOff>38100</xdr:colOff>
      <xdr:row>97</xdr:row>
      <xdr:rowOff>11895</xdr:rowOff>
    </xdr:to>
    <xdr:sp macro="" textlink="">
      <xdr:nvSpPr>
        <xdr:cNvPr id="258" name="楕円 257"/>
        <xdr:cNvSpPr/>
      </xdr:nvSpPr>
      <xdr:spPr>
        <a:xfrm>
          <a:off x="1079500" y="165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28422</xdr:rowOff>
    </xdr:from>
    <xdr:ext cx="534377" cy="259045"/>
    <xdr:sp macro="" textlink="">
      <xdr:nvSpPr>
        <xdr:cNvPr id="259" name="テキスト ボックス 258"/>
        <xdr:cNvSpPr txBox="1"/>
      </xdr:nvSpPr>
      <xdr:spPr>
        <a:xfrm>
          <a:off x="863111" y="163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49022</xdr:rowOff>
    </xdr:from>
    <xdr:to>
      <xdr:col>55</xdr:col>
      <xdr:colOff>0</xdr:colOff>
      <xdr:row>38</xdr:row>
      <xdr:rowOff>89408</xdr:rowOff>
    </xdr:to>
    <xdr:cxnSp macro="">
      <xdr:nvCxnSpPr>
        <xdr:cNvPr id="288" name="直線コネクタ 287"/>
        <xdr:cNvCxnSpPr/>
      </xdr:nvCxnSpPr>
      <xdr:spPr>
        <a:xfrm>
          <a:off x="9639300" y="5878322"/>
          <a:ext cx="83820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49022</xdr:rowOff>
    </xdr:from>
    <xdr:to>
      <xdr:col>50</xdr:col>
      <xdr:colOff>114300</xdr:colOff>
      <xdr:row>34</xdr:row>
      <xdr:rowOff>149987</xdr:rowOff>
    </xdr:to>
    <xdr:cxnSp macro="">
      <xdr:nvCxnSpPr>
        <xdr:cNvPr id="291" name="直線コネクタ 290"/>
        <xdr:cNvCxnSpPr/>
      </xdr:nvCxnSpPr>
      <xdr:spPr>
        <a:xfrm flipV="1">
          <a:off x="8750300" y="5878322"/>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149987</xdr:rowOff>
    </xdr:from>
    <xdr:to>
      <xdr:col>45</xdr:col>
      <xdr:colOff>177800</xdr:colOff>
      <xdr:row>36</xdr:row>
      <xdr:rowOff>110363</xdr:rowOff>
    </xdr:to>
    <xdr:cxnSp macro="">
      <xdr:nvCxnSpPr>
        <xdr:cNvPr id="294" name="直線コネクタ 293"/>
        <xdr:cNvCxnSpPr/>
      </xdr:nvCxnSpPr>
      <xdr:spPr>
        <a:xfrm flipV="1">
          <a:off x="7861300" y="5979287"/>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159512</xdr:rowOff>
    </xdr:from>
    <xdr:to>
      <xdr:col>41</xdr:col>
      <xdr:colOff>50800</xdr:colOff>
      <xdr:row>36</xdr:row>
      <xdr:rowOff>110363</xdr:rowOff>
    </xdr:to>
    <xdr:cxnSp macro="">
      <xdr:nvCxnSpPr>
        <xdr:cNvPr id="297" name="直線コネクタ 296"/>
        <xdr:cNvCxnSpPr/>
      </xdr:nvCxnSpPr>
      <xdr:spPr>
        <a:xfrm>
          <a:off x="6972300" y="5474462"/>
          <a:ext cx="889000" cy="8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07" name="楕円 306"/>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134002</xdr:rowOff>
    </xdr:from>
    <xdr:ext cx="378565" cy="259045"/>
    <xdr:sp macro="" textlink="">
      <xdr:nvSpPr>
        <xdr:cNvPr id="308" name="労働費該当値テキスト"/>
        <xdr:cNvSpPr txBox="1"/>
      </xdr:nvSpPr>
      <xdr:spPr>
        <a:xfrm>
          <a:off x="10528300" y="647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169672</xdr:rowOff>
    </xdr:from>
    <xdr:to>
      <xdr:col>50</xdr:col>
      <xdr:colOff>165100</xdr:colOff>
      <xdr:row>34</xdr:row>
      <xdr:rowOff>99822</xdr:rowOff>
    </xdr:to>
    <xdr:sp macro="" textlink="">
      <xdr:nvSpPr>
        <xdr:cNvPr id="309" name="楕円 308"/>
        <xdr:cNvSpPr/>
      </xdr:nvSpPr>
      <xdr:spPr>
        <a:xfrm>
          <a:off x="9588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116349</xdr:rowOff>
    </xdr:from>
    <xdr:ext cx="469744" cy="259045"/>
    <xdr:sp macro="" textlink="">
      <xdr:nvSpPr>
        <xdr:cNvPr id="310" name="テキスト ボックス 309"/>
        <xdr:cNvSpPr txBox="1"/>
      </xdr:nvSpPr>
      <xdr:spPr>
        <a:xfrm>
          <a:off x="9404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99187</xdr:rowOff>
    </xdr:from>
    <xdr:to>
      <xdr:col>46</xdr:col>
      <xdr:colOff>38100</xdr:colOff>
      <xdr:row>35</xdr:row>
      <xdr:rowOff>29337</xdr:rowOff>
    </xdr:to>
    <xdr:sp macro="" textlink="">
      <xdr:nvSpPr>
        <xdr:cNvPr id="311" name="楕円 310"/>
        <xdr:cNvSpPr/>
      </xdr:nvSpPr>
      <xdr:spPr>
        <a:xfrm>
          <a:off x="8699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45864</xdr:rowOff>
    </xdr:from>
    <xdr:ext cx="469744" cy="259045"/>
    <xdr:sp macro="" textlink="">
      <xdr:nvSpPr>
        <xdr:cNvPr id="312" name="テキスト ボックス 311"/>
        <xdr:cNvSpPr txBox="1"/>
      </xdr:nvSpPr>
      <xdr:spPr>
        <a:xfrm>
          <a:off x="8515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59563</xdr:rowOff>
    </xdr:from>
    <xdr:to>
      <xdr:col>41</xdr:col>
      <xdr:colOff>101600</xdr:colOff>
      <xdr:row>36</xdr:row>
      <xdr:rowOff>161163</xdr:rowOff>
    </xdr:to>
    <xdr:sp macro="" textlink="">
      <xdr:nvSpPr>
        <xdr:cNvPr id="313" name="楕円 312"/>
        <xdr:cNvSpPr/>
      </xdr:nvSpPr>
      <xdr:spPr>
        <a:xfrm>
          <a:off x="7810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6240</xdr:rowOff>
    </xdr:from>
    <xdr:ext cx="469744" cy="259045"/>
    <xdr:sp macro="" textlink="">
      <xdr:nvSpPr>
        <xdr:cNvPr id="314" name="テキスト ボックス 313"/>
        <xdr:cNvSpPr txBox="1"/>
      </xdr:nvSpPr>
      <xdr:spPr>
        <a:xfrm>
          <a:off x="7626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108712</xdr:rowOff>
    </xdr:from>
    <xdr:to>
      <xdr:col>36</xdr:col>
      <xdr:colOff>165100</xdr:colOff>
      <xdr:row>32</xdr:row>
      <xdr:rowOff>38862</xdr:rowOff>
    </xdr:to>
    <xdr:sp macro="" textlink="">
      <xdr:nvSpPr>
        <xdr:cNvPr id="315" name="楕円 314"/>
        <xdr:cNvSpPr/>
      </xdr:nvSpPr>
      <xdr:spPr>
        <a:xfrm>
          <a:off x="6921500" y="54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55389</xdr:rowOff>
    </xdr:from>
    <xdr:ext cx="469744" cy="259045"/>
    <xdr:sp macro="" textlink="">
      <xdr:nvSpPr>
        <xdr:cNvPr id="316" name="テキスト ボックス 315"/>
        <xdr:cNvSpPr txBox="1"/>
      </xdr:nvSpPr>
      <xdr:spPr>
        <a:xfrm>
          <a:off x="6737428" y="51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29384</xdr:rowOff>
    </xdr:from>
    <xdr:to>
      <xdr:col>55</xdr:col>
      <xdr:colOff>0</xdr:colOff>
      <xdr:row>57</xdr:row>
      <xdr:rowOff>152681</xdr:rowOff>
    </xdr:to>
    <xdr:cxnSp macro="">
      <xdr:nvCxnSpPr>
        <xdr:cNvPr id="347" name="直線コネクタ 346"/>
        <xdr:cNvCxnSpPr/>
      </xdr:nvCxnSpPr>
      <xdr:spPr>
        <a:xfrm flipV="1">
          <a:off x="9639300" y="9116234"/>
          <a:ext cx="838200" cy="80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90029</xdr:rowOff>
    </xdr:from>
    <xdr:to>
      <xdr:col>50</xdr:col>
      <xdr:colOff>114300</xdr:colOff>
      <xdr:row>57</xdr:row>
      <xdr:rowOff>152681</xdr:rowOff>
    </xdr:to>
    <xdr:cxnSp macro="">
      <xdr:nvCxnSpPr>
        <xdr:cNvPr id="350" name="直線コネクタ 349"/>
        <xdr:cNvCxnSpPr/>
      </xdr:nvCxnSpPr>
      <xdr:spPr>
        <a:xfrm>
          <a:off x="8750300" y="9862679"/>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162217</xdr:rowOff>
    </xdr:from>
    <xdr:to>
      <xdr:col>45</xdr:col>
      <xdr:colOff>177800</xdr:colOff>
      <xdr:row>57</xdr:row>
      <xdr:rowOff>90029</xdr:rowOff>
    </xdr:to>
    <xdr:cxnSp macro="">
      <xdr:nvCxnSpPr>
        <xdr:cNvPr id="353" name="直線コネクタ 352"/>
        <xdr:cNvCxnSpPr/>
      </xdr:nvCxnSpPr>
      <xdr:spPr>
        <a:xfrm>
          <a:off x="7861300" y="9763417"/>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162217</xdr:rowOff>
    </xdr:from>
    <xdr:to>
      <xdr:col>41</xdr:col>
      <xdr:colOff>50800</xdr:colOff>
      <xdr:row>57</xdr:row>
      <xdr:rowOff>84216</xdr:rowOff>
    </xdr:to>
    <xdr:cxnSp macro="">
      <xdr:nvCxnSpPr>
        <xdr:cNvPr id="356" name="直線コネクタ 355"/>
        <xdr:cNvCxnSpPr/>
      </xdr:nvCxnSpPr>
      <xdr:spPr>
        <a:xfrm flipV="1">
          <a:off x="6972300" y="9763417"/>
          <a:ext cx="889000" cy="9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150034</xdr:rowOff>
    </xdr:from>
    <xdr:to>
      <xdr:col>55</xdr:col>
      <xdr:colOff>50800</xdr:colOff>
      <xdr:row>53</xdr:row>
      <xdr:rowOff>80184</xdr:rowOff>
    </xdr:to>
    <xdr:sp macro="" textlink="">
      <xdr:nvSpPr>
        <xdr:cNvPr id="366" name="楕円 365"/>
        <xdr:cNvSpPr/>
      </xdr:nvSpPr>
      <xdr:spPr>
        <a:xfrm>
          <a:off x="10426700" y="9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1461</xdr:rowOff>
    </xdr:from>
    <xdr:ext cx="534377" cy="259045"/>
    <xdr:sp macro="" textlink="">
      <xdr:nvSpPr>
        <xdr:cNvPr id="367" name="農林水産業費該当値テキスト"/>
        <xdr:cNvSpPr txBox="1"/>
      </xdr:nvSpPr>
      <xdr:spPr>
        <a:xfrm>
          <a:off x="10528300" y="8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101881</xdr:rowOff>
    </xdr:from>
    <xdr:to>
      <xdr:col>50</xdr:col>
      <xdr:colOff>165100</xdr:colOff>
      <xdr:row>58</xdr:row>
      <xdr:rowOff>32031</xdr:rowOff>
    </xdr:to>
    <xdr:sp macro="" textlink="">
      <xdr:nvSpPr>
        <xdr:cNvPr id="368" name="楕円 367"/>
        <xdr:cNvSpPr/>
      </xdr:nvSpPr>
      <xdr:spPr>
        <a:xfrm>
          <a:off x="9588500" y="98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48558</xdr:rowOff>
    </xdr:from>
    <xdr:ext cx="534377" cy="259045"/>
    <xdr:sp macro="" textlink="">
      <xdr:nvSpPr>
        <xdr:cNvPr id="369" name="テキスト ボックス 368"/>
        <xdr:cNvSpPr txBox="1"/>
      </xdr:nvSpPr>
      <xdr:spPr>
        <a:xfrm>
          <a:off x="9372111" y="96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39229</xdr:rowOff>
    </xdr:from>
    <xdr:to>
      <xdr:col>46</xdr:col>
      <xdr:colOff>38100</xdr:colOff>
      <xdr:row>57</xdr:row>
      <xdr:rowOff>140829</xdr:rowOff>
    </xdr:to>
    <xdr:sp macro="" textlink="">
      <xdr:nvSpPr>
        <xdr:cNvPr id="370" name="楕円 369"/>
        <xdr:cNvSpPr/>
      </xdr:nvSpPr>
      <xdr:spPr>
        <a:xfrm>
          <a:off x="8699500" y="98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157356</xdr:rowOff>
    </xdr:from>
    <xdr:ext cx="534377" cy="259045"/>
    <xdr:sp macro="" textlink="">
      <xdr:nvSpPr>
        <xdr:cNvPr id="371" name="テキスト ボックス 370"/>
        <xdr:cNvSpPr txBox="1"/>
      </xdr:nvSpPr>
      <xdr:spPr>
        <a:xfrm>
          <a:off x="8483111" y="9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111417</xdr:rowOff>
    </xdr:from>
    <xdr:to>
      <xdr:col>41</xdr:col>
      <xdr:colOff>101600</xdr:colOff>
      <xdr:row>57</xdr:row>
      <xdr:rowOff>41567</xdr:rowOff>
    </xdr:to>
    <xdr:sp macro="" textlink="">
      <xdr:nvSpPr>
        <xdr:cNvPr id="372" name="楕円 371"/>
        <xdr:cNvSpPr/>
      </xdr:nvSpPr>
      <xdr:spPr>
        <a:xfrm>
          <a:off x="7810500" y="9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58094</xdr:rowOff>
    </xdr:from>
    <xdr:ext cx="534377" cy="259045"/>
    <xdr:sp macro="" textlink="">
      <xdr:nvSpPr>
        <xdr:cNvPr id="373" name="テキスト ボックス 372"/>
        <xdr:cNvSpPr txBox="1"/>
      </xdr:nvSpPr>
      <xdr:spPr>
        <a:xfrm>
          <a:off x="7594111" y="9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33416</xdr:rowOff>
    </xdr:from>
    <xdr:to>
      <xdr:col>36</xdr:col>
      <xdr:colOff>165100</xdr:colOff>
      <xdr:row>57</xdr:row>
      <xdr:rowOff>135016</xdr:rowOff>
    </xdr:to>
    <xdr:sp macro="" textlink="">
      <xdr:nvSpPr>
        <xdr:cNvPr id="374" name="楕円 373"/>
        <xdr:cNvSpPr/>
      </xdr:nvSpPr>
      <xdr:spPr>
        <a:xfrm>
          <a:off x="6921500" y="98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151543</xdr:rowOff>
    </xdr:from>
    <xdr:ext cx="534377" cy="259045"/>
    <xdr:sp macro="" textlink="">
      <xdr:nvSpPr>
        <xdr:cNvPr id="375" name="テキスト ボックス 374"/>
        <xdr:cNvSpPr txBox="1"/>
      </xdr:nvSpPr>
      <xdr:spPr>
        <a:xfrm>
          <a:off x="6705111" y="95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130480</xdr:rowOff>
    </xdr:from>
    <xdr:to>
      <xdr:col>55</xdr:col>
      <xdr:colOff>0</xdr:colOff>
      <xdr:row>78</xdr:row>
      <xdr:rowOff>32449</xdr:rowOff>
    </xdr:to>
    <xdr:cxnSp macro="">
      <xdr:nvCxnSpPr>
        <xdr:cNvPr id="404" name="直線コネクタ 403"/>
        <xdr:cNvCxnSpPr/>
      </xdr:nvCxnSpPr>
      <xdr:spPr>
        <a:xfrm>
          <a:off x="9639300" y="13160680"/>
          <a:ext cx="838200" cy="2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130480</xdr:rowOff>
    </xdr:from>
    <xdr:to>
      <xdr:col>50</xdr:col>
      <xdr:colOff>114300</xdr:colOff>
      <xdr:row>77</xdr:row>
      <xdr:rowOff>164503</xdr:rowOff>
    </xdr:to>
    <xdr:cxnSp macro="">
      <xdr:nvCxnSpPr>
        <xdr:cNvPr id="407" name="直線コネクタ 406"/>
        <xdr:cNvCxnSpPr/>
      </xdr:nvCxnSpPr>
      <xdr:spPr>
        <a:xfrm flipV="1">
          <a:off x="8750300" y="13160680"/>
          <a:ext cx="889000" cy="2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164503</xdr:rowOff>
    </xdr:from>
    <xdr:to>
      <xdr:col>45</xdr:col>
      <xdr:colOff>177800</xdr:colOff>
      <xdr:row>78</xdr:row>
      <xdr:rowOff>149682</xdr:rowOff>
    </xdr:to>
    <xdr:cxnSp macro="">
      <xdr:nvCxnSpPr>
        <xdr:cNvPr id="410" name="直線コネクタ 409"/>
        <xdr:cNvCxnSpPr/>
      </xdr:nvCxnSpPr>
      <xdr:spPr>
        <a:xfrm flipV="1">
          <a:off x="7861300" y="13366153"/>
          <a:ext cx="889000" cy="1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134595</xdr:rowOff>
    </xdr:from>
    <xdr:to>
      <xdr:col>41</xdr:col>
      <xdr:colOff>50800</xdr:colOff>
      <xdr:row>78</xdr:row>
      <xdr:rowOff>149682</xdr:rowOff>
    </xdr:to>
    <xdr:cxnSp macro="">
      <xdr:nvCxnSpPr>
        <xdr:cNvPr id="413" name="直線コネクタ 412"/>
        <xdr:cNvCxnSpPr/>
      </xdr:nvCxnSpPr>
      <xdr:spPr>
        <a:xfrm>
          <a:off x="6972300" y="1350769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153099</xdr:rowOff>
    </xdr:from>
    <xdr:to>
      <xdr:col>55</xdr:col>
      <xdr:colOff>50800</xdr:colOff>
      <xdr:row>78</xdr:row>
      <xdr:rowOff>83249</xdr:rowOff>
    </xdr:to>
    <xdr:sp macro="" textlink="">
      <xdr:nvSpPr>
        <xdr:cNvPr id="423" name="楕円 422"/>
        <xdr:cNvSpPr/>
      </xdr:nvSpPr>
      <xdr:spPr>
        <a:xfrm>
          <a:off x="10426700" y="133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131526</xdr:rowOff>
    </xdr:from>
    <xdr:ext cx="469744" cy="259045"/>
    <xdr:sp macro="" textlink="">
      <xdr:nvSpPr>
        <xdr:cNvPr id="424" name="商工費該当値テキスト"/>
        <xdr:cNvSpPr txBox="1"/>
      </xdr:nvSpPr>
      <xdr:spPr>
        <a:xfrm>
          <a:off x="10528300" y="133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79680</xdr:rowOff>
    </xdr:from>
    <xdr:to>
      <xdr:col>50</xdr:col>
      <xdr:colOff>165100</xdr:colOff>
      <xdr:row>77</xdr:row>
      <xdr:rowOff>9830</xdr:rowOff>
    </xdr:to>
    <xdr:sp macro="" textlink="">
      <xdr:nvSpPr>
        <xdr:cNvPr id="425" name="楕円 424"/>
        <xdr:cNvSpPr/>
      </xdr:nvSpPr>
      <xdr:spPr>
        <a:xfrm>
          <a:off x="95885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26357</xdr:rowOff>
    </xdr:from>
    <xdr:ext cx="534377" cy="259045"/>
    <xdr:sp macro="" textlink="">
      <xdr:nvSpPr>
        <xdr:cNvPr id="426" name="テキスト ボックス 425"/>
        <xdr:cNvSpPr txBox="1"/>
      </xdr:nvSpPr>
      <xdr:spPr>
        <a:xfrm>
          <a:off x="9372111" y="1288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113703</xdr:rowOff>
    </xdr:from>
    <xdr:to>
      <xdr:col>46</xdr:col>
      <xdr:colOff>38100</xdr:colOff>
      <xdr:row>78</xdr:row>
      <xdr:rowOff>43853</xdr:rowOff>
    </xdr:to>
    <xdr:sp macro="" textlink="">
      <xdr:nvSpPr>
        <xdr:cNvPr id="427" name="楕円 426"/>
        <xdr:cNvSpPr/>
      </xdr:nvSpPr>
      <xdr:spPr>
        <a:xfrm>
          <a:off x="8699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34980</xdr:rowOff>
    </xdr:from>
    <xdr:ext cx="469744" cy="259045"/>
    <xdr:sp macro="" textlink="">
      <xdr:nvSpPr>
        <xdr:cNvPr id="428" name="テキスト ボックス 427"/>
        <xdr:cNvSpPr txBox="1"/>
      </xdr:nvSpPr>
      <xdr:spPr>
        <a:xfrm>
          <a:off x="8515428"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98882</xdr:rowOff>
    </xdr:from>
    <xdr:to>
      <xdr:col>41</xdr:col>
      <xdr:colOff>101600</xdr:colOff>
      <xdr:row>79</xdr:row>
      <xdr:rowOff>29032</xdr:rowOff>
    </xdr:to>
    <xdr:sp macro="" textlink="">
      <xdr:nvSpPr>
        <xdr:cNvPr id="429" name="楕円 428"/>
        <xdr:cNvSpPr/>
      </xdr:nvSpPr>
      <xdr:spPr>
        <a:xfrm>
          <a:off x="7810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20159</xdr:rowOff>
    </xdr:from>
    <xdr:ext cx="469744" cy="259045"/>
    <xdr:sp macro="" textlink="">
      <xdr:nvSpPr>
        <xdr:cNvPr id="430" name="テキスト ボックス 429"/>
        <xdr:cNvSpPr txBox="1"/>
      </xdr:nvSpPr>
      <xdr:spPr>
        <a:xfrm>
          <a:off x="7626428"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83795</xdr:rowOff>
    </xdr:from>
    <xdr:to>
      <xdr:col>36</xdr:col>
      <xdr:colOff>165100</xdr:colOff>
      <xdr:row>79</xdr:row>
      <xdr:rowOff>13945</xdr:rowOff>
    </xdr:to>
    <xdr:sp macro="" textlink="">
      <xdr:nvSpPr>
        <xdr:cNvPr id="431" name="楕円 430"/>
        <xdr:cNvSpPr/>
      </xdr:nvSpPr>
      <xdr:spPr>
        <a:xfrm>
          <a:off x="6921500" y="134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5072</xdr:rowOff>
    </xdr:from>
    <xdr:ext cx="469744" cy="259045"/>
    <xdr:sp macro="" textlink="">
      <xdr:nvSpPr>
        <xdr:cNvPr id="432" name="テキスト ボックス 431"/>
        <xdr:cNvSpPr txBox="1"/>
      </xdr:nvSpPr>
      <xdr:spPr>
        <a:xfrm>
          <a:off x="6737428" y="135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148501</xdr:rowOff>
    </xdr:from>
    <xdr:to>
      <xdr:col>55</xdr:col>
      <xdr:colOff>0</xdr:colOff>
      <xdr:row>94</xdr:row>
      <xdr:rowOff>165824</xdr:rowOff>
    </xdr:to>
    <xdr:cxnSp macro="">
      <xdr:nvCxnSpPr>
        <xdr:cNvPr id="461" name="直線コネクタ 460"/>
        <xdr:cNvCxnSpPr/>
      </xdr:nvCxnSpPr>
      <xdr:spPr>
        <a:xfrm flipV="1">
          <a:off x="9639300" y="15579001"/>
          <a:ext cx="838200" cy="70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145414</xdr:rowOff>
    </xdr:from>
    <xdr:to>
      <xdr:col>50</xdr:col>
      <xdr:colOff>114300</xdr:colOff>
      <xdr:row>94</xdr:row>
      <xdr:rowOff>165824</xdr:rowOff>
    </xdr:to>
    <xdr:cxnSp macro="">
      <xdr:nvCxnSpPr>
        <xdr:cNvPr id="464" name="直線コネクタ 463"/>
        <xdr:cNvCxnSpPr/>
      </xdr:nvCxnSpPr>
      <xdr:spPr>
        <a:xfrm>
          <a:off x="8750300" y="16090264"/>
          <a:ext cx="889000" cy="1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145414</xdr:rowOff>
    </xdr:from>
    <xdr:to>
      <xdr:col>45</xdr:col>
      <xdr:colOff>177800</xdr:colOff>
      <xdr:row>94</xdr:row>
      <xdr:rowOff>162255</xdr:rowOff>
    </xdr:to>
    <xdr:cxnSp macro="">
      <xdr:nvCxnSpPr>
        <xdr:cNvPr id="467" name="直線コネクタ 466"/>
        <xdr:cNvCxnSpPr/>
      </xdr:nvCxnSpPr>
      <xdr:spPr>
        <a:xfrm flipV="1">
          <a:off x="7861300" y="16090264"/>
          <a:ext cx="889000" cy="18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162255</xdr:rowOff>
    </xdr:from>
    <xdr:to>
      <xdr:col>41</xdr:col>
      <xdr:colOff>50800</xdr:colOff>
      <xdr:row>96</xdr:row>
      <xdr:rowOff>8116</xdr:rowOff>
    </xdr:to>
    <xdr:cxnSp macro="">
      <xdr:nvCxnSpPr>
        <xdr:cNvPr id="470" name="直線コネクタ 469"/>
        <xdr:cNvCxnSpPr/>
      </xdr:nvCxnSpPr>
      <xdr:spPr>
        <a:xfrm flipV="1">
          <a:off x="6972300" y="16278555"/>
          <a:ext cx="889000" cy="1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97701</xdr:rowOff>
    </xdr:from>
    <xdr:to>
      <xdr:col>55</xdr:col>
      <xdr:colOff>50800</xdr:colOff>
      <xdr:row>91</xdr:row>
      <xdr:rowOff>27851</xdr:rowOff>
    </xdr:to>
    <xdr:sp macro="" textlink="">
      <xdr:nvSpPr>
        <xdr:cNvPr id="480" name="楕円 479"/>
        <xdr:cNvSpPr/>
      </xdr:nvSpPr>
      <xdr:spPr>
        <a:xfrm>
          <a:off x="10426700" y="155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120578</xdr:rowOff>
    </xdr:from>
    <xdr:ext cx="599010" cy="259045"/>
    <xdr:sp macro="" textlink="">
      <xdr:nvSpPr>
        <xdr:cNvPr id="481" name="土木費該当値テキスト"/>
        <xdr:cNvSpPr txBox="1"/>
      </xdr:nvSpPr>
      <xdr:spPr>
        <a:xfrm>
          <a:off x="10528300" y="153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115024</xdr:rowOff>
    </xdr:from>
    <xdr:to>
      <xdr:col>50</xdr:col>
      <xdr:colOff>165100</xdr:colOff>
      <xdr:row>95</xdr:row>
      <xdr:rowOff>45174</xdr:rowOff>
    </xdr:to>
    <xdr:sp macro="" textlink="">
      <xdr:nvSpPr>
        <xdr:cNvPr id="482" name="楕円 481"/>
        <xdr:cNvSpPr/>
      </xdr:nvSpPr>
      <xdr:spPr>
        <a:xfrm>
          <a:off x="9588500" y="162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61701</xdr:rowOff>
    </xdr:from>
    <xdr:ext cx="534377" cy="259045"/>
    <xdr:sp macro="" textlink="">
      <xdr:nvSpPr>
        <xdr:cNvPr id="483" name="テキスト ボックス 482"/>
        <xdr:cNvSpPr txBox="1"/>
      </xdr:nvSpPr>
      <xdr:spPr>
        <a:xfrm>
          <a:off x="9372111" y="1600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94614</xdr:rowOff>
    </xdr:from>
    <xdr:to>
      <xdr:col>46</xdr:col>
      <xdr:colOff>38100</xdr:colOff>
      <xdr:row>94</xdr:row>
      <xdr:rowOff>24764</xdr:rowOff>
    </xdr:to>
    <xdr:sp macro="" textlink="">
      <xdr:nvSpPr>
        <xdr:cNvPr id="484" name="楕円 483"/>
        <xdr:cNvSpPr/>
      </xdr:nvSpPr>
      <xdr:spPr>
        <a:xfrm>
          <a:off x="8699500" y="160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41291</xdr:rowOff>
    </xdr:from>
    <xdr:ext cx="534377" cy="259045"/>
    <xdr:sp macro="" textlink="">
      <xdr:nvSpPr>
        <xdr:cNvPr id="485" name="テキスト ボックス 484"/>
        <xdr:cNvSpPr txBox="1"/>
      </xdr:nvSpPr>
      <xdr:spPr>
        <a:xfrm>
          <a:off x="8483111" y="158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111455</xdr:rowOff>
    </xdr:from>
    <xdr:to>
      <xdr:col>41</xdr:col>
      <xdr:colOff>101600</xdr:colOff>
      <xdr:row>95</xdr:row>
      <xdr:rowOff>41605</xdr:rowOff>
    </xdr:to>
    <xdr:sp macro="" textlink="">
      <xdr:nvSpPr>
        <xdr:cNvPr id="486" name="楕円 485"/>
        <xdr:cNvSpPr/>
      </xdr:nvSpPr>
      <xdr:spPr>
        <a:xfrm>
          <a:off x="78105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58132</xdr:rowOff>
    </xdr:from>
    <xdr:ext cx="534377" cy="259045"/>
    <xdr:sp macro="" textlink="">
      <xdr:nvSpPr>
        <xdr:cNvPr id="487" name="テキスト ボックス 486"/>
        <xdr:cNvSpPr txBox="1"/>
      </xdr:nvSpPr>
      <xdr:spPr>
        <a:xfrm>
          <a:off x="7594111" y="16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128766</xdr:rowOff>
    </xdr:from>
    <xdr:to>
      <xdr:col>36</xdr:col>
      <xdr:colOff>165100</xdr:colOff>
      <xdr:row>96</xdr:row>
      <xdr:rowOff>58916</xdr:rowOff>
    </xdr:to>
    <xdr:sp macro="" textlink="">
      <xdr:nvSpPr>
        <xdr:cNvPr id="488" name="楕円 487"/>
        <xdr:cNvSpPr/>
      </xdr:nvSpPr>
      <xdr:spPr>
        <a:xfrm>
          <a:off x="6921500" y="164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75443</xdr:rowOff>
    </xdr:from>
    <xdr:ext cx="534377" cy="259045"/>
    <xdr:sp macro="" textlink="">
      <xdr:nvSpPr>
        <xdr:cNvPr id="489" name="テキスト ボックス 488"/>
        <xdr:cNvSpPr txBox="1"/>
      </xdr:nvSpPr>
      <xdr:spPr>
        <a:xfrm>
          <a:off x="6705111" y="161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75137</xdr:rowOff>
    </xdr:from>
    <xdr:to>
      <xdr:col>85</xdr:col>
      <xdr:colOff>127000</xdr:colOff>
      <xdr:row>38</xdr:row>
      <xdr:rowOff>450</xdr:rowOff>
    </xdr:to>
    <xdr:cxnSp macro="">
      <xdr:nvCxnSpPr>
        <xdr:cNvPr id="521" name="直線コネクタ 520"/>
        <xdr:cNvCxnSpPr/>
      </xdr:nvCxnSpPr>
      <xdr:spPr>
        <a:xfrm>
          <a:off x="15481300" y="6418787"/>
          <a:ext cx="8382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75137</xdr:rowOff>
    </xdr:from>
    <xdr:to>
      <xdr:col>81</xdr:col>
      <xdr:colOff>50800</xdr:colOff>
      <xdr:row>37</xdr:row>
      <xdr:rowOff>121543</xdr:rowOff>
    </xdr:to>
    <xdr:cxnSp macro="">
      <xdr:nvCxnSpPr>
        <xdr:cNvPr id="524" name="直線コネクタ 523"/>
        <xdr:cNvCxnSpPr/>
      </xdr:nvCxnSpPr>
      <xdr:spPr>
        <a:xfrm flipV="1">
          <a:off x="14592300" y="6418787"/>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121543</xdr:rowOff>
    </xdr:from>
    <xdr:to>
      <xdr:col>76</xdr:col>
      <xdr:colOff>114300</xdr:colOff>
      <xdr:row>37</xdr:row>
      <xdr:rowOff>134508</xdr:rowOff>
    </xdr:to>
    <xdr:cxnSp macro="">
      <xdr:nvCxnSpPr>
        <xdr:cNvPr id="527" name="直線コネクタ 526"/>
        <xdr:cNvCxnSpPr/>
      </xdr:nvCxnSpPr>
      <xdr:spPr>
        <a:xfrm flipV="1">
          <a:off x="13703300" y="6465193"/>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38757</xdr:rowOff>
    </xdr:from>
    <xdr:to>
      <xdr:col>71</xdr:col>
      <xdr:colOff>177800</xdr:colOff>
      <xdr:row>37</xdr:row>
      <xdr:rowOff>134508</xdr:rowOff>
    </xdr:to>
    <xdr:cxnSp macro="">
      <xdr:nvCxnSpPr>
        <xdr:cNvPr id="530" name="直線コネクタ 529"/>
        <xdr:cNvCxnSpPr/>
      </xdr:nvCxnSpPr>
      <xdr:spPr>
        <a:xfrm>
          <a:off x="12814300" y="5696607"/>
          <a:ext cx="889000" cy="78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121100</xdr:rowOff>
    </xdr:from>
    <xdr:to>
      <xdr:col>85</xdr:col>
      <xdr:colOff>177800</xdr:colOff>
      <xdr:row>38</xdr:row>
      <xdr:rowOff>51250</xdr:rowOff>
    </xdr:to>
    <xdr:sp macro="" textlink="">
      <xdr:nvSpPr>
        <xdr:cNvPr id="540" name="楕円 539"/>
        <xdr:cNvSpPr/>
      </xdr:nvSpPr>
      <xdr:spPr>
        <a:xfrm>
          <a:off x="16268700" y="64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143977</xdr:rowOff>
    </xdr:from>
    <xdr:ext cx="534377" cy="259045"/>
    <xdr:sp macro="" textlink="">
      <xdr:nvSpPr>
        <xdr:cNvPr id="541" name="消防費該当値テキスト"/>
        <xdr:cNvSpPr txBox="1"/>
      </xdr:nvSpPr>
      <xdr:spPr>
        <a:xfrm>
          <a:off x="16370300" y="63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24337</xdr:rowOff>
    </xdr:from>
    <xdr:to>
      <xdr:col>81</xdr:col>
      <xdr:colOff>101600</xdr:colOff>
      <xdr:row>37</xdr:row>
      <xdr:rowOff>125937</xdr:rowOff>
    </xdr:to>
    <xdr:sp macro="" textlink="">
      <xdr:nvSpPr>
        <xdr:cNvPr id="542" name="楕円 541"/>
        <xdr:cNvSpPr/>
      </xdr:nvSpPr>
      <xdr:spPr>
        <a:xfrm>
          <a:off x="15430500" y="63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142464</xdr:rowOff>
    </xdr:from>
    <xdr:ext cx="534377" cy="259045"/>
    <xdr:sp macro="" textlink="">
      <xdr:nvSpPr>
        <xdr:cNvPr id="543" name="テキスト ボックス 542"/>
        <xdr:cNvSpPr txBox="1"/>
      </xdr:nvSpPr>
      <xdr:spPr>
        <a:xfrm>
          <a:off x="15214111" y="61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70743</xdr:rowOff>
    </xdr:from>
    <xdr:to>
      <xdr:col>76</xdr:col>
      <xdr:colOff>165100</xdr:colOff>
      <xdr:row>38</xdr:row>
      <xdr:rowOff>893</xdr:rowOff>
    </xdr:to>
    <xdr:sp macro="" textlink="">
      <xdr:nvSpPr>
        <xdr:cNvPr id="544" name="楕円 543"/>
        <xdr:cNvSpPr/>
      </xdr:nvSpPr>
      <xdr:spPr>
        <a:xfrm>
          <a:off x="14541500" y="64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17420</xdr:rowOff>
    </xdr:from>
    <xdr:ext cx="534377" cy="259045"/>
    <xdr:sp macro="" textlink="">
      <xdr:nvSpPr>
        <xdr:cNvPr id="545" name="テキスト ボックス 544"/>
        <xdr:cNvSpPr txBox="1"/>
      </xdr:nvSpPr>
      <xdr:spPr>
        <a:xfrm>
          <a:off x="14325111" y="61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83708</xdr:rowOff>
    </xdr:from>
    <xdr:to>
      <xdr:col>72</xdr:col>
      <xdr:colOff>38100</xdr:colOff>
      <xdr:row>38</xdr:row>
      <xdr:rowOff>13858</xdr:rowOff>
    </xdr:to>
    <xdr:sp macro="" textlink="">
      <xdr:nvSpPr>
        <xdr:cNvPr id="546" name="楕円 545"/>
        <xdr:cNvSpPr/>
      </xdr:nvSpPr>
      <xdr:spPr>
        <a:xfrm>
          <a:off x="13652500" y="64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30385</xdr:rowOff>
    </xdr:from>
    <xdr:ext cx="534377" cy="259045"/>
    <xdr:sp macro="" textlink="">
      <xdr:nvSpPr>
        <xdr:cNvPr id="547" name="テキスト ボックス 546"/>
        <xdr:cNvSpPr txBox="1"/>
      </xdr:nvSpPr>
      <xdr:spPr>
        <a:xfrm>
          <a:off x="13436111" y="620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159407</xdr:rowOff>
    </xdr:from>
    <xdr:to>
      <xdr:col>67</xdr:col>
      <xdr:colOff>101600</xdr:colOff>
      <xdr:row>33</xdr:row>
      <xdr:rowOff>89557</xdr:rowOff>
    </xdr:to>
    <xdr:sp macro="" textlink="">
      <xdr:nvSpPr>
        <xdr:cNvPr id="548" name="楕円 547"/>
        <xdr:cNvSpPr/>
      </xdr:nvSpPr>
      <xdr:spPr>
        <a:xfrm>
          <a:off x="12763500" y="56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106084</xdr:rowOff>
    </xdr:from>
    <xdr:ext cx="534377" cy="259045"/>
    <xdr:sp macro="" textlink="">
      <xdr:nvSpPr>
        <xdr:cNvPr id="549" name="テキスト ボックス 548"/>
        <xdr:cNvSpPr txBox="1"/>
      </xdr:nvSpPr>
      <xdr:spPr>
        <a:xfrm>
          <a:off x="12547111" y="54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48276</xdr:rowOff>
    </xdr:from>
    <xdr:to>
      <xdr:col>85</xdr:col>
      <xdr:colOff>127000</xdr:colOff>
      <xdr:row>57</xdr:row>
      <xdr:rowOff>68916</xdr:rowOff>
    </xdr:to>
    <xdr:cxnSp macro="">
      <xdr:nvCxnSpPr>
        <xdr:cNvPr id="581" name="直線コネクタ 580"/>
        <xdr:cNvCxnSpPr/>
      </xdr:nvCxnSpPr>
      <xdr:spPr>
        <a:xfrm flipV="1">
          <a:off x="15481300" y="9820926"/>
          <a:ext cx="8382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45860</xdr:rowOff>
    </xdr:from>
    <xdr:to>
      <xdr:col>81</xdr:col>
      <xdr:colOff>50800</xdr:colOff>
      <xdr:row>57</xdr:row>
      <xdr:rowOff>68916</xdr:rowOff>
    </xdr:to>
    <xdr:cxnSp macro="">
      <xdr:nvCxnSpPr>
        <xdr:cNvPr id="584" name="直線コネクタ 583"/>
        <xdr:cNvCxnSpPr/>
      </xdr:nvCxnSpPr>
      <xdr:spPr>
        <a:xfrm>
          <a:off x="14592300" y="981851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45860</xdr:rowOff>
    </xdr:from>
    <xdr:to>
      <xdr:col>76</xdr:col>
      <xdr:colOff>114300</xdr:colOff>
      <xdr:row>58</xdr:row>
      <xdr:rowOff>72867</xdr:rowOff>
    </xdr:to>
    <xdr:cxnSp macro="">
      <xdr:nvCxnSpPr>
        <xdr:cNvPr id="587" name="直線コネクタ 586"/>
        <xdr:cNvCxnSpPr/>
      </xdr:nvCxnSpPr>
      <xdr:spPr>
        <a:xfrm flipV="1">
          <a:off x="13703300" y="9818510"/>
          <a:ext cx="8890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115338</xdr:rowOff>
    </xdr:from>
    <xdr:to>
      <xdr:col>71</xdr:col>
      <xdr:colOff>177800</xdr:colOff>
      <xdr:row>58</xdr:row>
      <xdr:rowOff>72867</xdr:rowOff>
    </xdr:to>
    <xdr:cxnSp macro="">
      <xdr:nvCxnSpPr>
        <xdr:cNvPr id="590" name="直線コネクタ 589"/>
        <xdr:cNvCxnSpPr/>
      </xdr:nvCxnSpPr>
      <xdr:spPr>
        <a:xfrm>
          <a:off x="12814300" y="9716538"/>
          <a:ext cx="889000" cy="30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168926</xdr:rowOff>
    </xdr:from>
    <xdr:to>
      <xdr:col>85</xdr:col>
      <xdr:colOff>177800</xdr:colOff>
      <xdr:row>57</xdr:row>
      <xdr:rowOff>99076</xdr:rowOff>
    </xdr:to>
    <xdr:sp macro="" textlink="">
      <xdr:nvSpPr>
        <xdr:cNvPr id="600" name="楕円 599"/>
        <xdr:cNvSpPr/>
      </xdr:nvSpPr>
      <xdr:spPr>
        <a:xfrm>
          <a:off x="16268700" y="97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147353</xdr:rowOff>
    </xdr:from>
    <xdr:ext cx="534377" cy="259045"/>
    <xdr:sp macro="" textlink="">
      <xdr:nvSpPr>
        <xdr:cNvPr id="601" name="教育費該当値テキスト"/>
        <xdr:cNvSpPr txBox="1"/>
      </xdr:nvSpPr>
      <xdr:spPr>
        <a:xfrm>
          <a:off x="16370300" y="97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18116</xdr:rowOff>
    </xdr:from>
    <xdr:to>
      <xdr:col>81</xdr:col>
      <xdr:colOff>101600</xdr:colOff>
      <xdr:row>57</xdr:row>
      <xdr:rowOff>119716</xdr:rowOff>
    </xdr:to>
    <xdr:sp macro="" textlink="">
      <xdr:nvSpPr>
        <xdr:cNvPr id="602" name="楕円 601"/>
        <xdr:cNvSpPr/>
      </xdr:nvSpPr>
      <xdr:spPr>
        <a:xfrm>
          <a:off x="15430500" y="97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110843</xdr:rowOff>
    </xdr:from>
    <xdr:ext cx="534377" cy="259045"/>
    <xdr:sp macro="" textlink="">
      <xdr:nvSpPr>
        <xdr:cNvPr id="603" name="テキスト ボックス 602"/>
        <xdr:cNvSpPr txBox="1"/>
      </xdr:nvSpPr>
      <xdr:spPr>
        <a:xfrm>
          <a:off x="15214111" y="988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166510</xdr:rowOff>
    </xdr:from>
    <xdr:to>
      <xdr:col>76</xdr:col>
      <xdr:colOff>165100</xdr:colOff>
      <xdr:row>57</xdr:row>
      <xdr:rowOff>96660</xdr:rowOff>
    </xdr:to>
    <xdr:sp macro="" textlink="">
      <xdr:nvSpPr>
        <xdr:cNvPr id="604" name="楕円 603"/>
        <xdr:cNvSpPr/>
      </xdr:nvSpPr>
      <xdr:spPr>
        <a:xfrm>
          <a:off x="14541500" y="97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87787</xdr:rowOff>
    </xdr:from>
    <xdr:ext cx="534377" cy="259045"/>
    <xdr:sp macro="" textlink="">
      <xdr:nvSpPr>
        <xdr:cNvPr id="605" name="テキスト ボックス 604"/>
        <xdr:cNvSpPr txBox="1"/>
      </xdr:nvSpPr>
      <xdr:spPr>
        <a:xfrm>
          <a:off x="14325111" y="986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22067</xdr:rowOff>
    </xdr:from>
    <xdr:to>
      <xdr:col>72</xdr:col>
      <xdr:colOff>38100</xdr:colOff>
      <xdr:row>58</xdr:row>
      <xdr:rowOff>123667</xdr:rowOff>
    </xdr:to>
    <xdr:sp macro="" textlink="">
      <xdr:nvSpPr>
        <xdr:cNvPr id="606" name="楕円 605"/>
        <xdr:cNvSpPr/>
      </xdr:nvSpPr>
      <xdr:spPr>
        <a:xfrm>
          <a:off x="13652500" y="99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114794</xdr:rowOff>
    </xdr:from>
    <xdr:ext cx="534377" cy="259045"/>
    <xdr:sp macro="" textlink="">
      <xdr:nvSpPr>
        <xdr:cNvPr id="607" name="テキスト ボックス 606"/>
        <xdr:cNvSpPr txBox="1"/>
      </xdr:nvSpPr>
      <xdr:spPr>
        <a:xfrm>
          <a:off x="13436111" y="10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64538</xdr:rowOff>
    </xdr:from>
    <xdr:to>
      <xdr:col>67</xdr:col>
      <xdr:colOff>101600</xdr:colOff>
      <xdr:row>56</xdr:row>
      <xdr:rowOff>166138</xdr:rowOff>
    </xdr:to>
    <xdr:sp macro="" textlink="">
      <xdr:nvSpPr>
        <xdr:cNvPr id="608" name="楕円 607"/>
        <xdr:cNvSpPr/>
      </xdr:nvSpPr>
      <xdr:spPr>
        <a:xfrm>
          <a:off x="12763500" y="96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11215</xdr:rowOff>
    </xdr:from>
    <xdr:ext cx="534377" cy="259045"/>
    <xdr:sp macro="" textlink="">
      <xdr:nvSpPr>
        <xdr:cNvPr id="609" name="テキスト ボックス 608"/>
        <xdr:cNvSpPr txBox="1"/>
      </xdr:nvSpPr>
      <xdr:spPr>
        <a:xfrm>
          <a:off x="12547111" y="94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134451</xdr:rowOff>
    </xdr:from>
    <xdr:to>
      <xdr:col>85</xdr:col>
      <xdr:colOff>127000</xdr:colOff>
      <xdr:row>78</xdr:row>
      <xdr:rowOff>139700</xdr:rowOff>
    </xdr:to>
    <xdr:cxnSp macro="">
      <xdr:nvCxnSpPr>
        <xdr:cNvPr id="636" name="直線コネクタ 635"/>
        <xdr:cNvCxnSpPr/>
      </xdr:nvCxnSpPr>
      <xdr:spPr>
        <a:xfrm>
          <a:off x="15481300" y="13507551"/>
          <a:ext cx="8382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134451</xdr:rowOff>
    </xdr:from>
    <xdr:to>
      <xdr:col>81</xdr:col>
      <xdr:colOff>50800</xdr:colOff>
      <xdr:row>78</xdr:row>
      <xdr:rowOff>136756</xdr:rowOff>
    </xdr:to>
    <xdr:cxnSp macro="">
      <xdr:nvCxnSpPr>
        <xdr:cNvPr id="639" name="直線コネクタ 638"/>
        <xdr:cNvCxnSpPr/>
      </xdr:nvCxnSpPr>
      <xdr:spPr>
        <a:xfrm flipV="1">
          <a:off x="14592300" y="13507551"/>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136756</xdr:rowOff>
    </xdr:from>
    <xdr:to>
      <xdr:col>76</xdr:col>
      <xdr:colOff>114300</xdr:colOff>
      <xdr:row>78</xdr:row>
      <xdr:rowOff>138201</xdr:rowOff>
    </xdr:to>
    <xdr:cxnSp macro="">
      <xdr:nvCxnSpPr>
        <xdr:cNvPr id="642" name="直線コネクタ 641"/>
        <xdr:cNvCxnSpPr/>
      </xdr:nvCxnSpPr>
      <xdr:spPr>
        <a:xfrm flipV="1">
          <a:off x="13703300" y="13509856"/>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138201</xdr:rowOff>
    </xdr:from>
    <xdr:to>
      <xdr:col>71</xdr:col>
      <xdr:colOff>177800</xdr:colOff>
      <xdr:row>78</xdr:row>
      <xdr:rowOff>139116</xdr:rowOff>
    </xdr:to>
    <xdr:cxnSp macro="">
      <xdr:nvCxnSpPr>
        <xdr:cNvPr id="645" name="直線コネクタ 644"/>
        <xdr:cNvCxnSpPr/>
      </xdr:nvCxnSpPr>
      <xdr:spPr>
        <a:xfrm flipV="1">
          <a:off x="12814300" y="1351130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83651</xdr:rowOff>
    </xdr:from>
    <xdr:to>
      <xdr:col>81</xdr:col>
      <xdr:colOff>101600</xdr:colOff>
      <xdr:row>79</xdr:row>
      <xdr:rowOff>13801</xdr:rowOff>
    </xdr:to>
    <xdr:sp macro="" textlink="">
      <xdr:nvSpPr>
        <xdr:cNvPr id="657" name="楕円 656"/>
        <xdr:cNvSpPr/>
      </xdr:nvSpPr>
      <xdr:spPr>
        <a:xfrm>
          <a:off x="15430500" y="134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4928</xdr:rowOff>
    </xdr:from>
    <xdr:ext cx="378565" cy="259045"/>
    <xdr:sp macro="" textlink="">
      <xdr:nvSpPr>
        <xdr:cNvPr id="658" name="テキスト ボックス 657"/>
        <xdr:cNvSpPr txBox="1"/>
      </xdr:nvSpPr>
      <xdr:spPr>
        <a:xfrm>
          <a:off x="15292017" y="1354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85956</xdr:rowOff>
    </xdr:from>
    <xdr:to>
      <xdr:col>76</xdr:col>
      <xdr:colOff>165100</xdr:colOff>
      <xdr:row>79</xdr:row>
      <xdr:rowOff>16106</xdr:rowOff>
    </xdr:to>
    <xdr:sp macro="" textlink="">
      <xdr:nvSpPr>
        <xdr:cNvPr id="659" name="楕円 658"/>
        <xdr:cNvSpPr/>
      </xdr:nvSpPr>
      <xdr:spPr>
        <a:xfrm>
          <a:off x="14541500" y="134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7233</xdr:rowOff>
    </xdr:from>
    <xdr:ext cx="378565" cy="259045"/>
    <xdr:sp macro="" textlink="">
      <xdr:nvSpPr>
        <xdr:cNvPr id="660" name="テキスト ボックス 659"/>
        <xdr:cNvSpPr txBox="1"/>
      </xdr:nvSpPr>
      <xdr:spPr>
        <a:xfrm>
          <a:off x="14403017" y="1355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87401</xdr:rowOff>
    </xdr:from>
    <xdr:to>
      <xdr:col>72</xdr:col>
      <xdr:colOff>38100</xdr:colOff>
      <xdr:row>79</xdr:row>
      <xdr:rowOff>17551</xdr:rowOff>
    </xdr:to>
    <xdr:sp macro="" textlink="">
      <xdr:nvSpPr>
        <xdr:cNvPr id="661" name="楕円 660"/>
        <xdr:cNvSpPr/>
      </xdr:nvSpPr>
      <xdr:spPr>
        <a:xfrm>
          <a:off x="13652500" y="134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8678</xdr:rowOff>
    </xdr:from>
    <xdr:ext cx="378565" cy="259045"/>
    <xdr:sp macro="" textlink="">
      <xdr:nvSpPr>
        <xdr:cNvPr id="662" name="テキスト ボックス 661"/>
        <xdr:cNvSpPr txBox="1"/>
      </xdr:nvSpPr>
      <xdr:spPr>
        <a:xfrm>
          <a:off x="13514017" y="135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88316</xdr:rowOff>
    </xdr:from>
    <xdr:to>
      <xdr:col>67</xdr:col>
      <xdr:colOff>101600</xdr:colOff>
      <xdr:row>79</xdr:row>
      <xdr:rowOff>18466</xdr:rowOff>
    </xdr:to>
    <xdr:sp macro="" textlink="">
      <xdr:nvSpPr>
        <xdr:cNvPr id="663" name="楕円 662"/>
        <xdr:cNvSpPr/>
      </xdr:nvSpPr>
      <xdr:spPr>
        <a:xfrm>
          <a:off x="12763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9593</xdr:rowOff>
    </xdr:from>
    <xdr:ext cx="313932" cy="259045"/>
    <xdr:sp macro="" textlink="">
      <xdr:nvSpPr>
        <xdr:cNvPr id="664" name="テキスト ボックス 663"/>
        <xdr:cNvSpPr txBox="1"/>
      </xdr:nvSpPr>
      <xdr:spPr>
        <a:xfrm>
          <a:off x="12657333" y="13554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83432</xdr:rowOff>
    </xdr:from>
    <xdr:to>
      <xdr:col>85</xdr:col>
      <xdr:colOff>127000</xdr:colOff>
      <xdr:row>93</xdr:row>
      <xdr:rowOff>134376</xdr:rowOff>
    </xdr:to>
    <xdr:cxnSp macro="">
      <xdr:nvCxnSpPr>
        <xdr:cNvPr id="695" name="直線コネクタ 694"/>
        <xdr:cNvCxnSpPr/>
      </xdr:nvCxnSpPr>
      <xdr:spPr>
        <a:xfrm flipV="1">
          <a:off x="15481300" y="16028282"/>
          <a:ext cx="8382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134376</xdr:rowOff>
    </xdr:from>
    <xdr:to>
      <xdr:col>81</xdr:col>
      <xdr:colOff>50800</xdr:colOff>
      <xdr:row>94</xdr:row>
      <xdr:rowOff>122881</xdr:rowOff>
    </xdr:to>
    <xdr:cxnSp macro="">
      <xdr:nvCxnSpPr>
        <xdr:cNvPr id="698" name="直線コネクタ 697"/>
        <xdr:cNvCxnSpPr/>
      </xdr:nvCxnSpPr>
      <xdr:spPr>
        <a:xfrm flipV="1">
          <a:off x="14592300" y="16079226"/>
          <a:ext cx="889000" cy="1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122881</xdr:rowOff>
    </xdr:from>
    <xdr:to>
      <xdr:col>76</xdr:col>
      <xdr:colOff>114300</xdr:colOff>
      <xdr:row>94</xdr:row>
      <xdr:rowOff>144076</xdr:rowOff>
    </xdr:to>
    <xdr:cxnSp macro="">
      <xdr:nvCxnSpPr>
        <xdr:cNvPr id="701" name="直線コネクタ 700"/>
        <xdr:cNvCxnSpPr/>
      </xdr:nvCxnSpPr>
      <xdr:spPr>
        <a:xfrm flipV="1">
          <a:off x="13703300" y="16239181"/>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144076</xdr:rowOff>
    </xdr:from>
    <xdr:to>
      <xdr:col>71</xdr:col>
      <xdr:colOff>177800</xdr:colOff>
      <xdr:row>95</xdr:row>
      <xdr:rowOff>34985</xdr:rowOff>
    </xdr:to>
    <xdr:cxnSp macro="">
      <xdr:nvCxnSpPr>
        <xdr:cNvPr id="704" name="直線コネクタ 703"/>
        <xdr:cNvCxnSpPr/>
      </xdr:nvCxnSpPr>
      <xdr:spPr>
        <a:xfrm flipV="1">
          <a:off x="12814300" y="16260376"/>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32632</xdr:rowOff>
    </xdr:from>
    <xdr:to>
      <xdr:col>85</xdr:col>
      <xdr:colOff>177800</xdr:colOff>
      <xdr:row>93</xdr:row>
      <xdr:rowOff>134232</xdr:rowOff>
    </xdr:to>
    <xdr:sp macro="" textlink="">
      <xdr:nvSpPr>
        <xdr:cNvPr id="714" name="楕円 713"/>
        <xdr:cNvSpPr/>
      </xdr:nvSpPr>
      <xdr:spPr>
        <a:xfrm>
          <a:off x="16268700" y="15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55509</xdr:rowOff>
    </xdr:from>
    <xdr:ext cx="534377" cy="259045"/>
    <xdr:sp macro="" textlink="">
      <xdr:nvSpPr>
        <xdr:cNvPr id="715" name="公債費該当値テキスト"/>
        <xdr:cNvSpPr txBox="1"/>
      </xdr:nvSpPr>
      <xdr:spPr>
        <a:xfrm>
          <a:off x="16370300" y="15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83576</xdr:rowOff>
    </xdr:from>
    <xdr:to>
      <xdr:col>81</xdr:col>
      <xdr:colOff>101600</xdr:colOff>
      <xdr:row>94</xdr:row>
      <xdr:rowOff>13726</xdr:rowOff>
    </xdr:to>
    <xdr:sp macro="" textlink="">
      <xdr:nvSpPr>
        <xdr:cNvPr id="716" name="楕円 715"/>
        <xdr:cNvSpPr/>
      </xdr:nvSpPr>
      <xdr:spPr>
        <a:xfrm>
          <a:off x="15430500" y="160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30253</xdr:rowOff>
    </xdr:from>
    <xdr:ext cx="534377" cy="259045"/>
    <xdr:sp macro="" textlink="">
      <xdr:nvSpPr>
        <xdr:cNvPr id="717" name="テキスト ボックス 716"/>
        <xdr:cNvSpPr txBox="1"/>
      </xdr:nvSpPr>
      <xdr:spPr>
        <a:xfrm>
          <a:off x="15214111" y="158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72081</xdr:rowOff>
    </xdr:from>
    <xdr:to>
      <xdr:col>76</xdr:col>
      <xdr:colOff>165100</xdr:colOff>
      <xdr:row>95</xdr:row>
      <xdr:rowOff>2231</xdr:rowOff>
    </xdr:to>
    <xdr:sp macro="" textlink="">
      <xdr:nvSpPr>
        <xdr:cNvPr id="718" name="楕円 717"/>
        <xdr:cNvSpPr/>
      </xdr:nvSpPr>
      <xdr:spPr>
        <a:xfrm>
          <a:off x="14541500" y="161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18758</xdr:rowOff>
    </xdr:from>
    <xdr:ext cx="534377" cy="259045"/>
    <xdr:sp macro="" textlink="">
      <xdr:nvSpPr>
        <xdr:cNvPr id="719" name="テキスト ボックス 718"/>
        <xdr:cNvSpPr txBox="1"/>
      </xdr:nvSpPr>
      <xdr:spPr>
        <a:xfrm>
          <a:off x="14325111" y="159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93276</xdr:rowOff>
    </xdr:from>
    <xdr:to>
      <xdr:col>72</xdr:col>
      <xdr:colOff>38100</xdr:colOff>
      <xdr:row>95</xdr:row>
      <xdr:rowOff>23426</xdr:rowOff>
    </xdr:to>
    <xdr:sp macro="" textlink="">
      <xdr:nvSpPr>
        <xdr:cNvPr id="720" name="楕円 719"/>
        <xdr:cNvSpPr/>
      </xdr:nvSpPr>
      <xdr:spPr>
        <a:xfrm>
          <a:off x="13652500" y="162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39953</xdr:rowOff>
    </xdr:from>
    <xdr:ext cx="534377" cy="259045"/>
    <xdr:sp macro="" textlink="">
      <xdr:nvSpPr>
        <xdr:cNvPr id="721" name="テキスト ボックス 720"/>
        <xdr:cNvSpPr txBox="1"/>
      </xdr:nvSpPr>
      <xdr:spPr>
        <a:xfrm>
          <a:off x="13436111" y="1598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155635</xdr:rowOff>
    </xdr:from>
    <xdr:to>
      <xdr:col>67</xdr:col>
      <xdr:colOff>101600</xdr:colOff>
      <xdr:row>95</xdr:row>
      <xdr:rowOff>85785</xdr:rowOff>
    </xdr:to>
    <xdr:sp macro="" textlink="">
      <xdr:nvSpPr>
        <xdr:cNvPr id="722" name="楕円 721"/>
        <xdr:cNvSpPr/>
      </xdr:nvSpPr>
      <xdr:spPr>
        <a:xfrm>
          <a:off x="12763500" y="162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102312</xdr:rowOff>
    </xdr:from>
    <xdr:ext cx="534377" cy="259045"/>
    <xdr:sp macro="" textlink="">
      <xdr:nvSpPr>
        <xdr:cNvPr id="723" name="テキスト ボックス 722"/>
        <xdr:cNvSpPr txBox="1"/>
      </xdr:nvSpPr>
      <xdr:spPr>
        <a:xfrm>
          <a:off x="12547111" y="160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円となっている。主な構成項目では、総務費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位となったが、ふるさと寄附金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事業の推進による寄附金増収に伴う基金積立金の増、また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事務経費や返礼品等の経費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により大幅な増加となった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子どものための教育・保育給付費等の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増、国民健康保険の広域化に伴う赤字解消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のための財政支援等による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等により増加しており、類似団体平均を上回っている。労働費は、施設改修工事の完了に伴う減により全国平均、類似団体平均とも下回っている。農林水産業費は、産地パワーアップ事業の実施に伴う大幅な増により全国平均、類似団体平均を大きく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商工費は、遊歩道整備事業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の完了に伴う減により全国平均、類似団体平均を下回っている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公営住宅の建替事業や定住促進対策事業の推進による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公営住宅建設事業等に伴う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により全国平均、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学校教育施設や社会教育施設の改修工事を年次計画により実施して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また、子育て支援策として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学校給食費の第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子については半額補助、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全額補助を実施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している。近年は、類似団体平均とほぼ同水準で推移している。公債費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は、合併特例債や臨時財政対策債の発行により類似団体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において上位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となっているが、起債の発行については普通交付税措置のある事業のみを原則とし、また、合併特例債償還財源として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交付税措置対象外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相当額を減債基金から繰入を行うとともに、中・長期財政計画に基づき積立を行っており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、償還財源の確保に努めている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実質収支、単年度収支とも黒字を確保しているが、平成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普通交付税の一本算定により一般財源は減少が見込まれ、財政調整基金への積み増しは急務で、基金繰入に頼ることなく安定した財政運営ができるよう更に行政改革に努める。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は、ふるさと寄附金事業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予算額での基金繰入に対し、年度末の返礼品選択とその請求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が次年度対応となったこと等による執行残が大きな要因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及びその他の特別会計すべてにおいて、実質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黒字であるため、連結実質赤字比率は算定されていない。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期連続で実質収支額が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赤字となっており、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年度からの県広域化に向け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赤字解消支援として、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を一般会計から繰出を行った。今後、国民健康保険税の見直しを含め、健全な財政運営に向けた改善を図る。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65306;&#12304;&#36001;&#25919;&#29366;&#27841;&#36039;&#26009;&#38598;&#12305;_413461_&#12415;&#12420;&#1236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34.6</v>
          </cell>
          <cell r="CN51">
            <v>35.200000000000003</v>
          </cell>
        </row>
        <row r="53">
          <cell r="CF53">
            <v>39.200000000000003</v>
          </cell>
          <cell r="CN53">
            <v>40</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cell r="BP73">
            <v>39.799999999999997</v>
          </cell>
          <cell r="BX73">
            <v>29.3</v>
          </cell>
          <cell r="CF73">
            <v>34.6</v>
          </cell>
          <cell r="CN73">
            <v>35.200000000000003</v>
          </cell>
        </row>
        <row r="75">
          <cell r="BP75">
            <v>12.7</v>
          </cell>
          <cell r="BX75">
            <v>12.1</v>
          </cell>
          <cell r="CF75">
            <v>11.6</v>
          </cell>
          <cell r="CN75">
            <v>11.5</v>
          </cell>
          <cell r="CV75">
            <v>11.6</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27022207</v>
      </c>
      <c r="BO4" s="403"/>
      <c r="BP4" s="403"/>
      <c r="BQ4" s="403"/>
      <c r="BR4" s="403"/>
      <c r="BS4" s="403"/>
      <c r="BT4" s="403"/>
      <c r="BU4" s="404"/>
      <c r="BV4" s="402">
        <v>16426918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20.3</v>
      </c>
      <c r="CU4" s="584"/>
      <c r="CV4" s="584"/>
      <c r="CW4" s="584"/>
      <c r="CX4" s="584"/>
      <c r="CY4" s="584"/>
      <c r="CZ4" s="584"/>
      <c r="DA4" s="585"/>
      <c r="DB4" s="583">
        <v>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25464189</v>
      </c>
      <c r="BO5" s="408"/>
      <c r="BP5" s="408"/>
      <c r="BQ5" s="408"/>
      <c r="BR5" s="408"/>
      <c r="BS5" s="408"/>
      <c r="BT5" s="408"/>
      <c r="BU5" s="409"/>
      <c r="BV5" s="407">
        <v>15721016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92.7</v>
      </c>
      <c r="CU5" s="378"/>
      <c r="CV5" s="378"/>
      <c r="CW5" s="378"/>
      <c r="CX5" s="378"/>
      <c r="CY5" s="378"/>
      <c r="CZ5" s="378"/>
      <c r="DA5" s="379"/>
      <c r="DB5" s="377">
        <v>92.1</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1558018</v>
      </c>
      <c r="BO6" s="408"/>
      <c r="BP6" s="408"/>
      <c r="BQ6" s="408"/>
      <c r="BR6" s="408"/>
      <c r="BS6" s="408"/>
      <c r="BT6" s="408"/>
      <c r="BU6" s="409"/>
      <c r="BV6" s="407">
        <v>705902</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97.6</v>
      </c>
      <c r="CU6" s="558"/>
      <c r="CV6" s="558"/>
      <c r="CW6" s="558"/>
      <c r="CX6" s="558"/>
      <c r="CY6" s="558"/>
      <c r="CZ6" s="558"/>
      <c r="DA6" s="559"/>
      <c r="DB6" s="557">
        <v>96.9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99953</v>
      </c>
      <c r="BO7" s="408"/>
      <c r="BP7" s="408"/>
      <c r="BQ7" s="408"/>
      <c r="BR7" s="408"/>
      <c r="BS7" s="408"/>
      <c r="BT7" s="408"/>
      <c r="BU7" s="409"/>
      <c r="BV7" s="407">
        <v>66720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7179194</v>
      </c>
      <c r="CU7" s="408"/>
      <c r="CV7" s="408"/>
      <c r="CW7" s="408"/>
      <c r="CX7" s="408"/>
      <c r="CY7" s="408"/>
      <c r="CZ7" s="408"/>
      <c r="DA7" s="409"/>
      <c r="DB7" s="407">
        <v>7127211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1458065</v>
      </c>
      <c r="BO8" s="408"/>
      <c r="BP8" s="408"/>
      <c r="BQ8" s="408"/>
      <c r="BR8" s="408"/>
      <c r="BS8" s="408"/>
      <c r="BT8" s="408"/>
      <c r="BU8" s="409"/>
      <c r="BV8" s="407">
        <v>639182</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0.44</v>
      </c>
      <c r="CU8" s="521"/>
      <c r="CV8" s="521"/>
      <c r="CW8" s="521"/>
      <c r="CX8" s="521"/>
      <c r="CY8" s="521"/>
      <c r="CZ8" s="521"/>
      <c r="DA8" s="522"/>
      <c r="DB8" s="520">
        <v>0.46</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25278</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818883</v>
      </c>
      <c r="BO9" s="408"/>
      <c r="BP9" s="408"/>
      <c r="BQ9" s="408"/>
      <c r="BR9" s="408"/>
      <c r="BS9" s="408"/>
      <c r="BT9" s="408"/>
      <c r="BU9" s="409"/>
      <c r="BV9" s="407">
        <v>274313</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15.4</v>
      </c>
      <c r="CU9" s="378"/>
      <c r="CV9" s="378"/>
      <c r="CW9" s="378"/>
      <c r="CX9" s="378"/>
      <c r="CY9" s="378"/>
      <c r="CZ9" s="378"/>
      <c r="DA9" s="379"/>
      <c r="DB9" s="377">
        <v>17.100000000000001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26175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387587</v>
      </c>
      <c r="BO10" s="408"/>
      <c r="BP10" s="408"/>
      <c r="BQ10" s="408"/>
      <c r="BR10" s="408"/>
      <c r="BS10" s="408"/>
      <c r="BT10" s="408"/>
      <c r="BU10" s="409"/>
      <c r="BV10" s="407">
        <v>185135</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113</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25473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385144</v>
      </c>
      <c r="BO12" s="408"/>
      <c r="BP12" s="408"/>
      <c r="BQ12" s="408"/>
      <c r="BR12" s="408"/>
      <c r="BS12" s="408"/>
      <c r="BT12" s="408"/>
      <c r="BU12" s="409"/>
      <c r="BV12" s="407">
        <v>176008</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25344</v>
      </c>
      <c r="S13" s="511"/>
      <c r="T13" s="511"/>
      <c r="U13" s="511"/>
      <c r="V13" s="512"/>
      <c r="W13" s="498" t="s">
        <v>132</v>
      </c>
      <c r="X13" s="420"/>
      <c r="Y13" s="420"/>
      <c r="Z13" s="420"/>
      <c r="AA13" s="420"/>
      <c r="AB13" s="421"/>
      <c r="AC13" s="383">
        <v>686</v>
      </c>
      <c r="AD13" s="384"/>
      <c r="AE13" s="384"/>
      <c r="AF13" s="384"/>
      <c r="AG13" s="385"/>
      <c r="AH13" s="383">
        <v>817</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821326</v>
      </c>
      <c r="BO13" s="408"/>
      <c r="BP13" s="408"/>
      <c r="BQ13" s="408"/>
      <c r="BR13" s="408"/>
      <c r="BS13" s="408"/>
      <c r="BT13" s="408"/>
      <c r="BU13" s="409"/>
      <c r="BV13" s="407">
        <v>283440</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11.6</v>
      </c>
      <c r="CU13" s="378"/>
      <c r="CV13" s="378"/>
      <c r="CW13" s="378"/>
      <c r="CX13" s="378"/>
      <c r="CY13" s="378"/>
      <c r="CZ13" s="378"/>
      <c r="DA13" s="379"/>
      <c r="DB13" s="377">
        <v>11.5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25552</v>
      </c>
      <c r="S14" s="511"/>
      <c r="T14" s="511"/>
      <c r="U14" s="511"/>
      <c r="V14" s="512"/>
      <c r="W14" s="513"/>
      <c r="X14" s="423"/>
      <c r="Y14" s="423"/>
      <c r="Z14" s="423"/>
      <c r="AA14" s="423"/>
      <c r="AB14" s="424"/>
      <c r="AC14" s="503">
        <v>6.2</v>
      </c>
      <c r="AD14" s="504"/>
      <c r="AE14" s="504"/>
      <c r="AF14" s="504"/>
      <c r="AG14" s="505"/>
      <c r="AH14" s="503">
        <v>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v>35.200000000000003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25442</v>
      </c>
      <c r="S15" s="511"/>
      <c r="T15" s="511"/>
      <c r="U15" s="511"/>
      <c r="V15" s="512"/>
      <c r="W15" s="498" t="s">
        <v>139</v>
      </c>
      <c r="X15" s="420"/>
      <c r="Y15" s="420"/>
      <c r="Z15" s="420"/>
      <c r="AA15" s="420"/>
      <c r="AB15" s="421"/>
      <c r="AC15" s="383">
        <v>3155</v>
      </c>
      <c r="AD15" s="384"/>
      <c r="AE15" s="384"/>
      <c r="AF15" s="384"/>
      <c r="AG15" s="385"/>
      <c r="AH15" s="383">
        <v>3415</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2535236</v>
      </c>
      <c r="BO15" s="403"/>
      <c r="BP15" s="403"/>
      <c r="BQ15" s="403"/>
      <c r="BR15" s="403"/>
      <c r="BS15" s="403"/>
      <c r="BT15" s="403"/>
      <c r="BU15" s="404"/>
      <c r="BV15" s="402">
        <v>2512155</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28.6</v>
      </c>
      <c r="AD16" s="504"/>
      <c r="AE16" s="504"/>
      <c r="AF16" s="504"/>
      <c r="AG16" s="505"/>
      <c r="AH16" s="503">
        <v>29.3</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5855983</v>
      </c>
      <c r="BO16" s="408"/>
      <c r="BP16" s="408"/>
      <c r="BQ16" s="408"/>
      <c r="BR16" s="408"/>
      <c r="BS16" s="408"/>
      <c r="BT16" s="408"/>
      <c r="BU16" s="409"/>
      <c r="BV16" s="407">
        <v>5702610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7209</v>
      </c>
      <c r="AD17" s="384"/>
      <c r="AE17" s="384"/>
      <c r="AF17" s="384"/>
      <c r="AG17" s="385"/>
      <c r="AH17" s="383">
        <v>7419</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3209588</v>
      </c>
      <c r="BO17" s="408"/>
      <c r="BP17" s="408"/>
      <c r="BQ17" s="408"/>
      <c r="BR17" s="408"/>
      <c r="BS17" s="408"/>
      <c r="BT17" s="408"/>
      <c r="BU17" s="409"/>
      <c r="BV17" s="407">
        <v>3171653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51.92</v>
      </c>
      <c r="M18" s="472"/>
      <c r="N18" s="472"/>
      <c r="O18" s="472"/>
      <c r="P18" s="472"/>
      <c r="Q18" s="472"/>
      <c r="R18" s="473"/>
      <c r="S18" s="473"/>
      <c r="T18" s="473"/>
      <c r="U18" s="473"/>
      <c r="V18" s="474"/>
      <c r="W18" s="488"/>
      <c r="X18" s="489"/>
      <c r="Y18" s="489"/>
      <c r="Z18" s="489"/>
      <c r="AA18" s="489"/>
      <c r="AB18" s="499"/>
      <c r="AC18" s="371">
        <v>65.2</v>
      </c>
      <c r="AD18" s="372"/>
      <c r="AE18" s="372"/>
      <c r="AF18" s="372"/>
      <c r="AG18" s="475"/>
      <c r="AH18" s="371">
        <v>63.7</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6827289</v>
      </c>
      <c r="BO18" s="408"/>
      <c r="BP18" s="408"/>
      <c r="BQ18" s="408"/>
      <c r="BR18" s="408"/>
      <c r="BS18" s="408"/>
      <c r="BT18" s="408"/>
      <c r="BU18" s="409"/>
      <c r="BV18" s="407">
        <v>6601429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487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10106186</v>
      </c>
      <c r="BO19" s="408"/>
      <c r="BP19" s="408"/>
      <c r="BQ19" s="408"/>
      <c r="BR19" s="408"/>
      <c r="BS19" s="408"/>
      <c r="BT19" s="408"/>
      <c r="BU19" s="409"/>
      <c r="BV19" s="407">
        <v>8774242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8638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17381972</v>
      </c>
      <c r="BO23" s="408"/>
      <c r="BP23" s="408"/>
      <c r="BQ23" s="408"/>
      <c r="BR23" s="408"/>
      <c r="BS23" s="408"/>
      <c r="BT23" s="408"/>
      <c r="BU23" s="409"/>
      <c r="BV23" s="407">
        <v>17136103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7760</v>
      </c>
      <c r="R24" s="384"/>
      <c r="S24" s="384"/>
      <c r="T24" s="384"/>
      <c r="U24" s="384"/>
      <c r="V24" s="385"/>
      <c r="W24" s="449"/>
      <c r="X24" s="440"/>
      <c r="Y24" s="441"/>
      <c r="Z24" s="380" t="s">
        <v>163</v>
      </c>
      <c r="AA24" s="381"/>
      <c r="AB24" s="381"/>
      <c r="AC24" s="381"/>
      <c r="AD24" s="381"/>
      <c r="AE24" s="381"/>
      <c r="AF24" s="381"/>
      <c r="AG24" s="382"/>
      <c r="AH24" s="383">
        <v>194</v>
      </c>
      <c r="AI24" s="384"/>
      <c r="AJ24" s="384"/>
      <c r="AK24" s="384"/>
      <c r="AL24" s="385"/>
      <c r="AM24" s="383">
        <v>592476</v>
      </c>
      <c r="AN24" s="384"/>
      <c r="AO24" s="384"/>
      <c r="AP24" s="384"/>
      <c r="AQ24" s="384"/>
      <c r="AR24" s="385"/>
      <c r="AS24" s="383">
        <v>3054</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7118238</v>
      </c>
      <c r="BO24" s="408"/>
      <c r="BP24" s="408"/>
      <c r="BQ24" s="408"/>
      <c r="BR24" s="408"/>
      <c r="BS24" s="408"/>
      <c r="BT24" s="408"/>
      <c r="BU24" s="409"/>
      <c r="BV24" s="407">
        <v>7111266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6300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167</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2881184</v>
      </c>
      <c r="BO25" s="403"/>
      <c r="BP25" s="403"/>
      <c r="BQ25" s="403"/>
      <c r="BR25" s="403"/>
      <c r="BS25" s="403"/>
      <c r="BT25" s="403"/>
      <c r="BU25" s="404"/>
      <c r="BV25" s="402">
        <v>3540372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5300</v>
      </c>
      <c r="R26" s="384"/>
      <c r="S26" s="384"/>
      <c r="T26" s="384"/>
      <c r="U26" s="384"/>
      <c r="V26" s="385"/>
      <c r="W26" s="449"/>
      <c r="X26" s="440"/>
      <c r="Y26" s="441"/>
      <c r="Z26" s="380" t="s">
        <v>170</v>
      </c>
      <c r="AA26" s="462"/>
      <c r="AB26" s="462"/>
      <c r="AC26" s="462"/>
      <c r="AD26" s="462"/>
      <c r="AE26" s="462"/>
      <c r="AF26" s="462"/>
      <c r="AG26" s="463"/>
      <c r="AH26" s="383">
        <v>9</v>
      </c>
      <c r="AI26" s="384"/>
      <c r="AJ26" s="384"/>
      <c r="AK26" s="384"/>
      <c r="AL26" s="385"/>
      <c r="AM26" s="383">
        <v>26352</v>
      </c>
      <c r="AN26" s="384"/>
      <c r="AO26" s="384"/>
      <c r="AP26" s="384"/>
      <c r="AQ26" s="384"/>
      <c r="AR26" s="385"/>
      <c r="AS26" s="383">
        <v>2928</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3260</v>
      </c>
      <c r="R27" s="384"/>
      <c r="S27" s="384"/>
      <c r="T27" s="384"/>
      <c r="U27" s="384"/>
      <c r="V27" s="385"/>
      <c r="W27" s="449"/>
      <c r="X27" s="440"/>
      <c r="Y27" s="441"/>
      <c r="Z27" s="380" t="s">
        <v>173</v>
      </c>
      <c r="AA27" s="381"/>
      <c r="AB27" s="381"/>
      <c r="AC27" s="381"/>
      <c r="AD27" s="381"/>
      <c r="AE27" s="381"/>
      <c r="AF27" s="381"/>
      <c r="AG27" s="382"/>
      <c r="AH27" s="383">
        <v>2</v>
      </c>
      <c r="AI27" s="384"/>
      <c r="AJ27" s="384"/>
      <c r="AK27" s="384"/>
      <c r="AL27" s="385"/>
      <c r="AM27" s="383" t="s">
        <v>174</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282848</v>
      </c>
      <c r="BO27" s="411"/>
      <c r="BP27" s="411"/>
      <c r="BQ27" s="411"/>
      <c r="BR27" s="411"/>
      <c r="BS27" s="411"/>
      <c r="BT27" s="411"/>
      <c r="BU27" s="412"/>
      <c r="BV27" s="410">
        <v>282289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2710</v>
      </c>
      <c r="R28" s="384"/>
      <c r="S28" s="384"/>
      <c r="T28" s="384"/>
      <c r="U28" s="384"/>
      <c r="V28" s="385"/>
      <c r="W28" s="449"/>
      <c r="X28" s="440"/>
      <c r="Y28" s="441"/>
      <c r="Z28" s="380" t="s">
        <v>178</v>
      </c>
      <c r="AA28" s="381"/>
      <c r="AB28" s="381"/>
      <c r="AC28" s="381"/>
      <c r="AD28" s="381"/>
      <c r="AE28" s="381"/>
      <c r="AF28" s="381"/>
      <c r="AG28" s="382"/>
      <c r="AH28" s="383" t="s">
        <v>167</v>
      </c>
      <c r="AI28" s="384"/>
      <c r="AJ28" s="384"/>
      <c r="AK28" s="384"/>
      <c r="AL28" s="385"/>
      <c r="AM28" s="383" t="s">
        <v>122</v>
      </c>
      <c r="AN28" s="384"/>
      <c r="AO28" s="384"/>
      <c r="AP28" s="384"/>
      <c r="AQ28" s="384"/>
      <c r="AR28" s="385"/>
      <c r="AS28" s="383" t="s">
        <v>167</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1765703</v>
      </c>
      <c r="BO28" s="403"/>
      <c r="BP28" s="403"/>
      <c r="BQ28" s="403"/>
      <c r="BR28" s="403"/>
      <c r="BS28" s="403"/>
      <c r="BT28" s="403"/>
      <c r="BU28" s="404"/>
      <c r="BV28" s="402">
        <v>1763260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14</v>
      </c>
      <c r="M29" s="384"/>
      <c r="N29" s="384"/>
      <c r="O29" s="384"/>
      <c r="P29" s="385"/>
      <c r="Q29" s="383">
        <v>2530</v>
      </c>
      <c r="R29" s="384"/>
      <c r="S29" s="384"/>
      <c r="T29" s="384"/>
      <c r="U29" s="384"/>
      <c r="V29" s="385"/>
      <c r="W29" s="450"/>
      <c r="X29" s="451"/>
      <c r="Y29" s="452"/>
      <c r="Z29" s="380" t="s">
        <v>181</v>
      </c>
      <c r="AA29" s="381"/>
      <c r="AB29" s="381"/>
      <c r="AC29" s="381"/>
      <c r="AD29" s="381"/>
      <c r="AE29" s="381"/>
      <c r="AF29" s="381"/>
      <c r="AG29" s="382"/>
      <c r="AH29" s="383">
        <v>196</v>
      </c>
      <c r="AI29" s="384"/>
      <c r="AJ29" s="384"/>
      <c r="AK29" s="384"/>
      <c r="AL29" s="385"/>
      <c r="AM29" s="383">
        <v>600700</v>
      </c>
      <c r="AN29" s="384"/>
      <c r="AO29" s="384"/>
      <c r="AP29" s="384"/>
      <c r="AQ29" s="384"/>
      <c r="AR29" s="385"/>
      <c r="AS29" s="383">
        <v>3065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2370304</v>
      </c>
      <c r="BO29" s="408"/>
      <c r="BP29" s="408"/>
      <c r="BQ29" s="408"/>
      <c r="BR29" s="408"/>
      <c r="BS29" s="408"/>
      <c r="BT29" s="408"/>
      <c r="BU29" s="409"/>
      <c r="BV29" s="407">
        <v>2463466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6812876</v>
      </c>
      <c r="BO30" s="411"/>
      <c r="BP30" s="411"/>
      <c r="BQ30" s="411"/>
      <c r="BR30" s="411"/>
      <c r="BS30" s="411"/>
      <c r="BT30" s="411"/>
      <c r="BU30" s="412"/>
      <c r="BV30" s="410">
        <v>4054819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IF('各会計、関係団体の財政状況及び健全化判断比率'!B30="","",'各会計、関係団体の財政状況及び健全化判断比率'!B30)</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鳥栖・三養基西部環境施設組合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リバーサイド三根</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グリーンパーク推進整備事業基金特別会計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IF('各会計、関係団体の財政状況及び健全化判断比率'!B31="","",'各会計、関係団体の財政状況及び健全化判断比率'!B31)</f>
        <v>工業用地取得造成事業特別会計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鳥栖・三養基地区消防事務組合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三根街づくり</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7</v>
      </c>
      <c r="BF36" s="366"/>
      <c r="BG36" s="365" t="str">
        <f>IF('各会計、関係団体の財政状況及び健全化判断比率'!B32="","",'各会計、関係団体の財政状況及び健全化判断比率'!B32)</f>
        <v>住宅用地取得造成事業特別会計</v>
      </c>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三神地区環境事務組合</v>
      </c>
      <c r="BZ36" s="365"/>
      <c r="CA36" s="365"/>
      <c r="CB36" s="365"/>
      <c r="CC36" s="365"/>
      <c r="CD36" s="365"/>
      <c r="CE36" s="365"/>
      <c r="CF36" s="365"/>
      <c r="CG36" s="365"/>
      <c r="CH36" s="365"/>
      <c r="CI36" s="365"/>
      <c r="CJ36" s="365"/>
      <c r="CK36" s="365"/>
      <c r="CL36" s="365"/>
      <c r="CM36" s="365"/>
      <c r="CN36" s="193"/>
      <c r="CO36" s="366">
        <f t="shared" si="3"/>
        <v>20</v>
      </c>
      <c r="CP36" s="366"/>
      <c r="CQ36" s="365" t="str">
        <f>IF('各会計、関係団体の財政状況及び健全化判断比率'!BS9="","",'各会計、関係団体の財政状況及び健全化判断比率'!BS9)</f>
        <v>三養基西部土地開発公社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佐賀東部水道企業団（水道事業特別会計）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佐賀東部水道企業団（用水供給事業特別会計）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三養基西部葬祭組合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鳥栖地区広域市町村圏組合（一般会計）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鳥栖地区広域市町村圏組合（介護保険特別会計）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佐賀県後期高齢者医療広域連合（一般会計）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佐賀県後期高齢者医療広域連合（後期高齢者医療特別会計）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VS/8qjz+XeBGlLIQHr/Y80SEMi/B76UmjySTcXmGSL98vI+EU9k0R7DRKjhYxXGOv+g8IrUpPCKUwZx5Lw0uw==" saltValue="H0cnrJbIVlBPH9rlnCvv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554</v>
      </c>
      <c r="D34" s="1186"/>
      <c r="E34" s="1187"/>
      <c r="F34" s="32">
        <v>3.97</v>
      </c>
      <c r="G34" s="33">
        <v>2.97</v>
      </c>
      <c r="H34" s="33">
        <v>5.1100000000000003</v>
      </c>
      <c r="I34" s="33">
        <v>8.81</v>
      </c>
      <c r="J34" s="34">
        <v>20.23</v>
      </c>
      <c r="K34" s="22"/>
      <c r="L34" s="22"/>
      <c r="M34" s="22"/>
      <c r="N34" s="22"/>
      <c r="O34" s="22"/>
      <c r="P34" s="22"/>
    </row>
    <row r="35" spans="1:16" ht="39" customHeight="1" x14ac:dyDescent="0.15">
      <c r="A35" s="22"/>
      <c r="B35" s="35"/>
      <c r="C35" s="1180" t="s">
        <v>555</v>
      </c>
      <c r="D35" s="1181"/>
      <c r="E35" s="1182"/>
      <c r="F35" s="36">
        <v>0.99</v>
      </c>
      <c r="G35" s="37">
        <v>0.97</v>
      </c>
      <c r="H35" s="37">
        <v>0.96</v>
      </c>
      <c r="I35" s="37">
        <v>1.1399999999999999</v>
      </c>
      <c r="J35" s="38">
        <v>1.1299999999999999</v>
      </c>
      <c r="K35" s="22"/>
      <c r="L35" s="22"/>
      <c r="M35" s="22"/>
      <c r="N35" s="22"/>
      <c r="O35" s="22"/>
      <c r="P35" s="22"/>
    </row>
    <row r="36" spans="1:16" ht="39" customHeight="1" x14ac:dyDescent="0.15">
      <c r="A36" s="22"/>
      <c r="B36" s="35"/>
      <c r="C36" s="1180" t="s">
        <v>556</v>
      </c>
      <c r="D36" s="1181"/>
      <c r="E36" s="1182"/>
      <c r="F36" s="36" t="s">
        <v>506</v>
      </c>
      <c r="G36" s="37" t="s">
        <v>506</v>
      </c>
      <c r="H36" s="37" t="s">
        <v>506</v>
      </c>
      <c r="I36" s="37">
        <v>0.49</v>
      </c>
      <c r="J36" s="38">
        <v>0.56999999999999995</v>
      </c>
      <c r="K36" s="22"/>
      <c r="L36" s="22"/>
      <c r="M36" s="22"/>
      <c r="N36" s="22"/>
      <c r="O36" s="22"/>
      <c r="P36" s="22"/>
    </row>
    <row r="37" spans="1:16" ht="39" customHeight="1" x14ac:dyDescent="0.15">
      <c r="A37" s="22"/>
      <c r="B37" s="35"/>
      <c r="C37" s="1180" t="s">
        <v>557</v>
      </c>
      <c r="D37" s="1181"/>
      <c r="E37" s="1182"/>
      <c r="F37" s="36">
        <v>0.36</v>
      </c>
      <c r="G37" s="37">
        <v>0</v>
      </c>
      <c r="H37" s="37">
        <v>0.93</v>
      </c>
      <c r="I37" s="37">
        <v>0.94</v>
      </c>
      <c r="J37" s="38">
        <v>0.33</v>
      </c>
      <c r="K37" s="22"/>
      <c r="L37" s="22"/>
      <c r="M37" s="22"/>
      <c r="N37" s="22"/>
      <c r="O37" s="22"/>
      <c r="P37" s="22"/>
    </row>
    <row r="38" spans="1:16" ht="39" customHeight="1" x14ac:dyDescent="0.15">
      <c r="A38" s="22"/>
      <c r="B38" s="35"/>
      <c r="C38" s="1180" t="s">
        <v>558</v>
      </c>
      <c r="D38" s="1181"/>
      <c r="E38" s="1182"/>
      <c r="F38" s="36" t="s">
        <v>559</v>
      </c>
      <c r="G38" s="37" t="s">
        <v>560</v>
      </c>
      <c r="H38" s="37" t="s">
        <v>561</v>
      </c>
      <c r="I38" s="37" t="s">
        <v>562</v>
      </c>
      <c r="J38" s="38">
        <v>0.22</v>
      </c>
      <c r="K38" s="22"/>
      <c r="L38" s="22"/>
      <c r="M38" s="22"/>
      <c r="N38" s="22"/>
      <c r="O38" s="22"/>
      <c r="P38" s="22"/>
    </row>
    <row r="39" spans="1:16" ht="39" customHeight="1" x14ac:dyDescent="0.15">
      <c r="A39" s="22"/>
      <c r="B39" s="35"/>
      <c r="C39" s="1180" t="s">
        <v>563</v>
      </c>
      <c r="D39" s="1181"/>
      <c r="E39" s="1182"/>
      <c r="F39" s="36">
        <v>0.05</v>
      </c>
      <c r="G39" s="37">
        <v>0.03</v>
      </c>
      <c r="H39" s="37">
        <v>0.02</v>
      </c>
      <c r="I39" s="37">
        <v>0.02</v>
      </c>
      <c r="J39" s="38">
        <v>0.11</v>
      </c>
      <c r="K39" s="22"/>
      <c r="L39" s="22"/>
      <c r="M39" s="22"/>
      <c r="N39" s="22"/>
      <c r="O39" s="22"/>
      <c r="P39" s="22"/>
    </row>
    <row r="40" spans="1:16" ht="39" customHeight="1" x14ac:dyDescent="0.15">
      <c r="A40" s="22"/>
      <c r="B40" s="35"/>
      <c r="C40" s="1180" t="s">
        <v>564</v>
      </c>
      <c r="D40" s="1181"/>
      <c r="E40" s="1182"/>
      <c r="F40" s="36">
        <v>0</v>
      </c>
      <c r="G40" s="37">
        <v>0</v>
      </c>
      <c r="H40" s="37">
        <v>0</v>
      </c>
      <c r="I40" s="37">
        <v>0.15</v>
      </c>
      <c r="J40" s="38">
        <v>7.0000000000000007E-2</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565</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566</v>
      </c>
      <c r="D43" s="1184"/>
      <c r="E43" s="1185"/>
      <c r="F43" s="41">
        <v>0.44</v>
      </c>
      <c r="G43" s="42">
        <v>0.39</v>
      </c>
      <c r="H43" s="42">
        <v>0.49</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HZ6fMi6klUqJ5wMCtWoTCjDdu/U4YrMQupH5s48D8ONjEENxMi0HYfx1TRTDoc9AY489RafKNhfIPmTvSv9nA==" saltValue="XzPjizUVVKWiQ/Sz4J5s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1184</v>
      </c>
      <c r="L45" s="60">
        <v>1278</v>
      </c>
      <c r="M45" s="60">
        <v>1304</v>
      </c>
      <c r="N45" s="60">
        <v>1554</v>
      </c>
      <c r="O45" s="61">
        <v>1629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v>244</v>
      </c>
      <c r="L48" s="64">
        <v>228</v>
      </c>
      <c r="M48" s="64">
        <v>241</v>
      </c>
      <c r="N48" s="64">
        <v>212</v>
      </c>
      <c r="O48" s="65">
        <v>254</v>
      </c>
      <c r="P48" s="48"/>
      <c r="Q48" s="48"/>
      <c r="R48" s="48"/>
      <c r="S48" s="48"/>
      <c r="T48" s="48"/>
      <c r="U48" s="48"/>
    </row>
    <row r="49" spans="1:21" ht="30.75" customHeight="1" x14ac:dyDescent="0.15">
      <c r="A49" s="48"/>
      <c r="B49" s="1198"/>
      <c r="C49" s="1199"/>
      <c r="D49" s="62"/>
      <c r="E49" s="1190" t="s">
        <v>16</v>
      </c>
      <c r="F49" s="1190"/>
      <c r="G49" s="1190"/>
      <c r="H49" s="1190"/>
      <c r="I49" s="1190"/>
      <c r="J49" s="1191"/>
      <c r="K49" s="63">
        <v>352</v>
      </c>
      <c r="L49" s="64">
        <v>351</v>
      </c>
      <c r="M49" s="64">
        <v>314</v>
      </c>
      <c r="N49" s="64">
        <v>261</v>
      </c>
      <c r="O49" s="65">
        <v>241</v>
      </c>
      <c r="P49" s="48"/>
      <c r="Q49" s="48"/>
      <c r="R49" s="48"/>
      <c r="S49" s="48"/>
      <c r="T49" s="48"/>
      <c r="U49" s="48"/>
    </row>
    <row r="50" spans="1:21" ht="30.75" customHeight="1" x14ac:dyDescent="0.15">
      <c r="A50" s="48"/>
      <c r="B50" s="1198"/>
      <c r="C50" s="1199"/>
      <c r="D50" s="62"/>
      <c r="E50" s="1190" t="s">
        <v>17</v>
      </c>
      <c r="F50" s="1190"/>
      <c r="G50" s="1190"/>
      <c r="H50" s="1190"/>
      <c r="I50" s="1190"/>
      <c r="J50" s="1191"/>
      <c r="K50" s="63">
        <v>263</v>
      </c>
      <c r="L50" s="64">
        <v>278</v>
      </c>
      <c r="M50" s="64">
        <v>506</v>
      </c>
      <c r="N50" s="64">
        <v>90</v>
      </c>
      <c r="O50" s="65">
        <v>86</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t="s">
        <v>506</v>
      </c>
      <c r="M51" s="64" t="s">
        <v>506</v>
      </c>
      <c r="N51" s="64" t="s">
        <v>506</v>
      </c>
      <c r="O51" s="65" t="s">
        <v>506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1312</v>
      </c>
      <c r="L52" s="64">
        <v>1453</v>
      </c>
      <c r="M52" s="64">
        <v>1713</v>
      </c>
      <c r="N52" s="64">
        <v>1426</v>
      </c>
      <c r="O52" s="65">
        <v>1515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731</v>
      </c>
      <c r="L53" s="69">
        <v>682</v>
      </c>
      <c r="M53" s="69">
        <v>652</v>
      </c>
      <c r="N53" s="69">
        <v>691</v>
      </c>
      <c r="O53" s="70">
        <v>695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B9o+jvXkX2fxC5pMclA+uNt/So9t8C768yVwQrQ8LoXoP/DJEv4iWCwhaiIxVHo01F94qNLdcMfa+L17xEPxw==" saltValue="RqNsw7+lOjUnKaJA3wR5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16" t="s">
        <v>24</v>
      </c>
      <c r="C41" s="1217"/>
      <c r="D41" s="81"/>
      <c r="E41" s="1218" t="s">
        <v>25</v>
      </c>
      <c r="F41" s="1218"/>
      <c r="G41" s="1218"/>
      <c r="H41" s="1219"/>
      <c r="I41" s="82">
        <v>13304</v>
      </c>
      <c r="J41" s="83">
        <v>13609</v>
      </c>
      <c r="K41" s="83">
        <v>15987</v>
      </c>
      <c r="L41" s="83">
        <v>17136</v>
      </c>
      <c r="M41" s="84">
        <v>17382</v>
      </c>
    </row>
    <row r="42" spans="2:13" ht="27.75" customHeight="1" x14ac:dyDescent="0.15">
      <c r="B42" s="1206"/>
      <c r="C42" s="1207"/>
      <c r="D42" s="85"/>
      <c r="E42" s="1210" t="s">
        <v>26</v>
      </c>
      <c r="F42" s="1210"/>
      <c r="G42" s="1210"/>
      <c r="H42" s="1211"/>
      <c r="I42" s="86">
        <v>710</v>
      </c>
      <c r="J42" s="87">
        <v>894</v>
      </c>
      <c r="K42" s="87">
        <v>1459</v>
      </c>
      <c r="L42" s="87">
        <v>2151</v>
      </c>
      <c r="M42" s="88">
        <v>1905</v>
      </c>
    </row>
    <row r="43" spans="2:13" ht="27.75" customHeight="1" x14ac:dyDescent="0.15">
      <c r="B43" s="1206"/>
      <c r="C43" s="1207"/>
      <c r="D43" s="85"/>
      <c r="E43" s="1210" t="s">
        <v>27</v>
      </c>
      <c r="F43" s="1210"/>
      <c r="G43" s="1210"/>
      <c r="H43" s="1211"/>
      <c r="I43" s="86">
        <v>5010</v>
      </c>
      <c r="J43" s="87">
        <v>5076</v>
      </c>
      <c r="K43" s="87">
        <v>5054</v>
      </c>
      <c r="L43" s="87">
        <v>4853</v>
      </c>
      <c r="M43" s="88">
        <v>4813</v>
      </c>
    </row>
    <row r="44" spans="2:13" ht="27.75" customHeight="1" x14ac:dyDescent="0.15">
      <c r="B44" s="1206"/>
      <c r="C44" s="1207"/>
      <c r="D44" s="85"/>
      <c r="E44" s="1210" t="s">
        <v>28</v>
      </c>
      <c r="F44" s="1210"/>
      <c r="G44" s="1210"/>
      <c r="H44" s="1211"/>
      <c r="I44" s="86">
        <v>1316</v>
      </c>
      <c r="J44" s="87">
        <v>993</v>
      </c>
      <c r="K44" s="87">
        <v>693</v>
      </c>
      <c r="L44" s="87">
        <v>480</v>
      </c>
      <c r="M44" s="88">
        <v>255</v>
      </c>
    </row>
    <row r="45" spans="2:13" ht="27.75" customHeight="1" x14ac:dyDescent="0.15">
      <c r="B45" s="1206"/>
      <c r="C45" s="1207"/>
      <c r="D45" s="85"/>
      <c r="E45" s="1210" t="s">
        <v>29</v>
      </c>
      <c r="F45" s="1210"/>
      <c r="G45" s="1210"/>
      <c r="H45" s="1211"/>
      <c r="I45" s="86">
        <v>1850</v>
      </c>
      <c r="J45" s="87">
        <v>1708</v>
      </c>
      <c r="K45" s="87">
        <v>1665</v>
      </c>
      <c r="L45" s="87">
        <v>1587</v>
      </c>
      <c r="M45" s="88">
        <v>1582</v>
      </c>
    </row>
    <row r="46" spans="2:13" ht="27.75" customHeight="1" x14ac:dyDescent="0.15">
      <c r="B46" s="1206"/>
      <c r="C46" s="1207"/>
      <c r="D46" s="89"/>
      <c r="E46" s="1210" t="s">
        <v>30</v>
      </c>
      <c r="F46" s="1210"/>
      <c r="G46" s="1210"/>
      <c r="H46" s="1211"/>
      <c r="I46" s="86" t="s">
        <v>506</v>
      </c>
      <c r="J46" s="87" t="s">
        <v>506</v>
      </c>
      <c r="K46" s="87" t="s">
        <v>506</v>
      </c>
      <c r="L46" s="87">
        <v>7</v>
      </c>
      <c r="M46" s="88" t="s">
        <v>506</v>
      </c>
    </row>
    <row r="47" spans="2:13" ht="27.75" customHeight="1" x14ac:dyDescent="0.15">
      <c r="B47" s="1206"/>
      <c r="C47" s="1207"/>
      <c r="D47" s="90"/>
      <c r="E47" s="1220" t="s">
        <v>31</v>
      </c>
      <c r="F47" s="1221"/>
      <c r="G47" s="1221"/>
      <c r="H47" s="1222"/>
      <c r="I47" s="86" t="s">
        <v>506</v>
      </c>
      <c r="J47" s="87" t="s">
        <v>506</v>
      </c>
      <c r="K47" s="87" t="s">
        <v>506</v>
      </c>
      <c r="L47" s="87" t="s">
        <v>506</v>
      </c>
      <c r="M47" s="88" t="s">
        <v>506</v>
      </c>
    </row>
    <row r="48" spans="2:13" ht="27.75" customHeight="1" x14ac:dyDescent="0.15">
      <c r="B48" s="1206"/>
      <c r="C48" s="1207"/>
      <c r="D48" s="85"/>
      <c r="E48" s="1210" t="s">
        <v>32</v>
      </c>
      <c r="F48" s="1210"/>
      <c r="G48" s="1210"/>
      <c r="H48" s="1211"/>
      <c r="I48" s="86" t="s">
        <v>506</v>
      </c>
      <c r="J48" s="87" t="s">
        <v>506</v>
      </c>
      <c r="K48" s="87" t="s">
        <v>506</v>
      </c>
      <c r="L48" s="87" t="s">
        <v>506</v>
      </c>
      <c r="M48" s="88" t="s">
        <v>506</v>
      </c>
    </row>
    <row r="49" spans="2:13" ht="27.75" customHeight="1" x14ac:dyDescent="0.15">
      <c r="B49" s="1208"/>
      <c r="C49" s="1209"/>
      <c r="D49" s="85"/>
      <c r="E49" s="1210" t="s">
        <v>33</v>
      </c>
      <c r="F49" s="1210"/>
      <c r="G49" s="1210"/>
      <c r="H49" s="1211"/>
      <c r="I49" s="86" t="s">
        <v>506</v>
      </c>
      <c r="J49" s="87" t="s">
        <v>506</v>
      </c>
      <c r="K49" s="87" t="s">
        <v>506</v>
      </c>
      <c r="L49" s="87" t="s">
        <v>506</v>
      </c>
      <c r="M49" s="88" t="s">
        <v>506</v>
      </c>
    </row>
    <row r="50" spans="2:13" ht="27.75" customHeight="1" x14ac:dyDescent="0.15">
      <c r="B50" s="1204" t="s">
        <v>34</v>
      </c>
      <c r="C50" s="1205"/>
      <c r="D50" s="91"/>
      <c r="E50" s="1210" t="s">
        <v>35</v>
      </c>
      <c r="F50" s="1210"/>
      <c r="G50" s="1210"/>
      <c r="H50" s="1211"/>
      <c r="I50" s="86">
        <v>5756</v>
      </c>
      <c r="J50" s="87">
        <v>6030</v>
      </c>
      <c r="K50" s="87">
        <v>6549</v>
      </c>
      <c r="L50" s="87">
        <v>6614</v>
      </c>
      <c r="M50" s="88">
        <v>9263</v>
      </c>
    </row>
    <row r="51" spans="2:13" ht="27.75" customHeight="1" x14ac:dyDescent="0.15">
      <c r="B51" s="1206"/>
      <c r="C51" s="1207"/>
      <c r="D51" s="85"/>
      <c r="E51" s="1210" t="s">
        <v>36</v>
      </c>
      <c r="F51" s="1210"/>
      <c r="G51" s="1210"/>
      <c r="H51" s="1211"/>
      <c r="I51" s="86">
        <v>605</v>
      </c>
      <c r="J51" s="87">
        <v>828</v>
      </c>
      <c r="K51" s="87">
        <v>961</v>
      </c>
      <c r="L51" s="87">
        <v>1552</v>
      </c>
      <c r="M51" s="88">
        <v>1981</v>
      </c>
    </row>
    <row r="52" spans="2:13" ht="27.75" customHeight="1" x14ac:dyDescent="0.15">
      <c r="B52" s="1208"/>
      <c r="C52" s="1209"/>
      <c r="D52" s="85"/>
      <c r="E52" s="1210" t="s">
        <v>37</v>
      </c>
      <c r="F52" s="1210"/>
      <c r="G52" s="1210"/>
      <c r="H52" s="1211"/>
      <c r="I52" s="86">
        <v>13471</v>
      </c>
      <c r="J52" s="87">
        <v>13696</v>
      </c>
      <c r="K52" s="87">
        <v>15296</v>
      </c>
      <c r="L52" s="87">
        <v>16005</v>
      </c>
      <c r="M52" s="88">
        <v>15940</v>
      </c>
    </row>
    <row r="53" spans="2:13" ht="27.75" customHeight="1" thickBot="1" x14ac:dyDescent="0.2">
      <c r="B53" s="1212" t="s">
        <v>38</v>
      </c>
      <c r="C53" s="1213"/>
      <c r="D53" s="92"/>
      <c r="E53" s="1214" t="s">
        <v>39</v>
      </c>
      <c r="F53" s="1214"/>
      <c r="G53" s="1214"/>
      <c r="H53" s="1215"/>
      <c r="I53" s="93">
        <v>2358</v>
      </c>
      <c r="J53" s="94">
        <v>1727</v>
      </c>
      <c r="K53" s="94">
        <v>2052</v>
      </c>
      <c r="L53" s="94">
        <v>2043</v>
      </c>
      <c r="M53" s="95">
        <v>-1247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Pd4NwmiJMbEv+dFJ/Is5HwUx2hXTU/R+DHBKgqV6Wbt+Ij4/Vi6gnKJD+Qg7afJb2mP1gUhUkd896b6njKUig==" saltValue="GiofYYit9Fu4Azr4zvQw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1754</v>
      </c>
      <c r="G55" s="107">
        <v>1763</v>
      </c>
      <c r="H55" s="108">
        <v>1766</v>
      </c>
    </row>
    <row r="56" spans="2:8" ht="52.5" customHeight="1" x14ac:dyDescent="0.15">
      <c r="B56" s="109"/>
      <c r="C56" s="1233" t="s">
        <v>43</v>
      </c>
      <c r="D56" s="1233"/>
      <c r="E56" s="1234"/>
      <c r="F56" s="110">
        <v>2492</v>
      </c>
      <c r="G56" s="110">
        <v>2463</v>
      </c>
      <c r="H56" s="111">
        <v>2370</v>
      </c>
    </row>
    <row r="57" spans="2:8" ht="53.25" customHeight="1" x14ac:dyDescent="0.15">
      <c r="B57" s="109"/>
      <c r="C57" s="1235" t="s">
        <v>44</v>
      </c>
      <c r="D57" s="1235"/>
      <c r="E57" s="1236"/>
      <c r="F57" s="112">
        <v>4013</v>
      </c>
      <c r="G57" s="112">
        <v>4055</v>
      </c>
      <c r="H57" s="113">
        <v>6813</v>
      </c>
    </row>
    <row r="58" spans="2:8" ht="45.75" customHeight="1" x14ac:dyDescent="0.15">
      <c r="B58" s="114"/>
      <c r="C58" s="1223" t="s">
        <v>588</v>
      </c>
      <c r="D58" s="1224"/>
      <c r="E58" s="1225"/>
      <c r="F58" s="115">
        <v>584</v>
      </c>
      <c r="G58" s="115">
        <v>819</v>
      </c>
      <c r="H58" s="116">
        <v>3529</v>
      </c>
    </row>
    <row r="59" spans="2:8" ht="45.75" customHeight="1" x14ac:dyDescent="0.15">
      <c r="B59" s="114"/>
      <c r="C59" s="1223" t="s">
        <v>589</v>
      </c>
      <c r="D59" s="1224"/>
      <c r="E59" s="1225"/>
      <c r="F59" s="115">
        <v>1812</v>
      </c>
      <c r="G59" s="115">
        <v>1816</v>
      </c>
      <c r="H59" s="116">
        <v>1819</v>
      </c>
    </row>
    <row r="60" spans="2:8" ht="45.75" customHeight="1" x14ac:dyDescent="0.15">
      <c r="B60" s="114"/>
      <c r="C60" s="1223" t="s">
        <v>591</v>
      </c>
      <c r="D60" s="1224"/>
      <c r="E60" s="1225"/>
      <c r="F60" s="115">
        <v>493</v>
      </c>
      <c r="G60" s="115">
        <v>493</v>
      </c>
      <c r="H60" s="116">
        <v>493</v>
      </c>
    </row>
    <row r="61" spans="2:8" ht="45.75" customHeight="1" x14ac:dyDescent="0.15">
      <c r="B61" s="114"/>
      <c r="C61" s="1223" t="s">
        <v>592</v>
      </c>
      <c r="D61" s="1224"/>
      <c r="E61" s="1225"/>
      <c r="F61" s="115">
        <v>358</v>
      </c>
      <c r="G61" s="115">
        <v>327</v>
      </c>
      <c r="H61" s="116">
        <v>330</v>
      </c>
    </row>
    <row r="62" spans="2:8" ht="45.75" customHeight="1" thickBot="1" x14ac:dyDescent="0.2">
      <c r="B62" s="117"/>
      <c r="C62" s="1226" t="s">
        <v>590</v>
      </c>
      <c r="D62" s="1227"/>
      <c r="E62" s="1228"/>
      <c r="F62" s="118">
        <v>341</v>
      </c>
      <c r="G62" s="118">
        <v>284</v>
      </c>
      <c r="H62" s="119">
        <v>205</v>
      </c>
    </row>
    <row r="63" spans="2:8" ht="52.5" customHeight="1" thickBot="1" x14ac:dyDescent="0.2">
      <c r="B63" s="120"/>
      <c r="C63" s="1229" t="s">
        <v>45</v>
      </c>
      <c r="D63" s="1229"/>
      <c r="E63" s="1230"/>
      <c r="F63" s="121">
        <v>8259</v>
      </c>
      <c r="G63" s="121">
        <v>8282</v>
      </c>
      <c r="H63" s="122">
        <v>10949</v>
      </c>
    </row>
    <row r="64" spans="2:8" ht="15" customHeight="1" x14ac:dyDescent="0.15"/>
    <row r="65" ht="0" hidden="1" customHeight="1" x14ac:dyDescent="0.15"/>
    <row r="66" ht="0" hidden="1" customHeight="1" x14ac:dyDescent="0.15"/>
  </sheetData>
  <sheetProtection algorithmName="SHA-512" hashValue="xdZeB6SvZTQBDNITJseXWSIF8VrovvTrONivYFQkaQC1itHxysr443VFR1cKTlwGxjkA3kJYBkizs8CWOWlSXw==" saltValue="aospN+Bngg0HxRMjcfxu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Normal="100" zoomScaleSheetLayoutView="100"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598</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34.6</v>
      </c>
      <c r="CG51" s="1277"/>
      <c r="CH51" s="1277"/>
      <c r="CI51" s="1277"/>
      <c r="CJ51" s="1277"/>
      <c r="CK51" s="1277"/>
      <c r="CL51" s="1277"/>
      <c r="CM51" s="1277"/>
      <c r="CN51" s="1277">
        <v>35.200000000000003</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39.200000000000003</v>
      </c>
      <c r="CG53" s="1277"/>
      <c r="CH53" s="1277"/>
      <c r="CI53" s="1277"/>
      <c r="CJ53" s="1277"/>
      <c r="CK53" s="1277"/>
      <c r="CL53" s="1277"/>
      <c r="CM53" s="1277"/>
      <c r="CN53" s="1277">
        <v>40</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598</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v>39.799999999999997</v>
      </c>
      <c r="BQ73" s="1277"/>
      <c r="BR73" s="1277"/>
      <c r="BS73" s="1277"/>
      <c r="BT73" s="1277"/>
      <c r="BU73" s="1277"/>
      <c r="BV73" s="1277"/>
      <c r="BW73" s="1277"/>
      <c r="BX73" s="1277">
        <v>29.3</v>
      </c>
      <c r="BY73" s="1277"/>
      <c r="BZ73" s="1277"/>
      <c r="CA73" s="1277"/>
      <c r="CB73" s="1277"/>
      <c r="CC73" s="1277"/>
      <c r="CD73" s="1277"/>
      <c r="CE73" s="1277"/>
      <c r="CF73" s="1277">
        <v>34.6</v>
      </c>
      <c r="CG73" s="1277"/>
      <c r="CH73" s="1277"/>
      <c r="CI73" s="1277"/>
      <c r="CJ73" s="1277"/>
      <c r="CK73" s="1277"/>
      <c r="CL73" s="1277"/>
      <c r="CM73" s="1277"/>
      <c r="CN73" s="1277">
        <v>35.200000000000003</v>
      </c>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12.7</v>
      </c>
      <c r="BQ75" s="1277"/>
      <c r="BR75" s="1277"/>
      <c r="BS75" s="1277"/>
      <c r="BT75" s="1277"/>
      <c r="BU75" s="1277"/>
      <c r="BV75" s="1277"/>
      <c r="BW75" s="1277"/>
      <c r="BX75" s="1277">
        <v>12.1</v>
      </c>
      <c r="BY75" s="1277"/>
      <c r="BZ75" s="1277"/>
      <c r="CA75" s="1277"/>
      <c r="CB75" s="1277"/>
      <c r="CC75" s="1277"/>
      <c r="CD75" s="1277"/>
      <c r="CE75" s="1277"/>
      <c r="CF75" s="1277">
        <v>11.6</v>
      </c>
      <c r="CG75" s="1277"/>
      <c r="CH75" s="1277"/>
      <c r="CI75" s="1277"/>
      <c r="CJ75" s="1277"/>
      <c r="CK75" s="1277"/>
      <c r="CL75" s="1277"/>
      <c r="CM75" s="1277"/>
      <c r="CN75" s="1277">
        <v>11.5</v>
      </c>
      <c r="CO75" s="1277"/>
      <c r="CP75" s="1277"/>
      <c r="CQ75" s="1277"/>
      <c r="CR75" s="1277"/>
      <c r="CS75" s="1277"/>
      <c r="CT75" s="1277"/>
      <c r="CU75" s="1277"/>
      <c r="CV75" s="1277">
        <v>11.6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604</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xMzQ7ZFTvEovdULy7/tZoC60BeYkge5+O5BM5XJy/6J+AB1Rp7w2cwSAP5+krry0Bzl6V9XqSTYsokYBjHvCA==" saltValue="S7FpVzuipvX1g1QHuUfng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M27OHm8DaP+COdGhPkC7b01UyGAgX1P1vbGtSw3Z2b8AHPfZ84isYM7P1Zuq48st4HUYymjK5QArlyFfq89IQ==" saltValue="6kAil4rMe0q/H4Uu4iWS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XTYTsGb6lpYToq23LiOMbEzmiAG7Gz5qNDyAm4kP6j+a6mCJ4qlWuDph4wAWMJlh9Ot9OYQCMECyRk9q420gQ==" saltValue="I7EgQcTEjdYAgLbbORSj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113711</v>
      </c>
      <c r="E3" s="141"/>
      <c r="F3" s="142">
        <v>53270</v>
      </c>
      <c r="G3" s="143"/>
      <c r="H3" s="144"/>
    </row>
    <row r="4" spans="1:8" x14ac:dyDescent="0.15">
      <c r="A4" s="145"/>
      <c r="B4" s="146"/>
      <c r="C4" s="147"/>
      <c r="D4" s="148">
        <v>74218</v>
      </c>
      <c r="E4" s="149"/>
      <c r="F4" s="150">
        <v>24316</v>
      </c>
      <c r="G4" s="151"/>
      <c r="H4" s="152"/>
    </row>
    <row r="5" spans="1:8" x14ac:dyDescent="0.15">
      <c r="A5" s="133" t="s">
        <v>541</v>
      </c>
      <c r="B5" s="138"/>
      <c r="C5" s="139"/>
      <c r="D5" s="140">
        <v>73111</v>
      </c>
      <c r="E5" s="141"/>
      <c r="F5" s="142">
        <v>53292</v>
      </c>
      <c r="G5" s="143"/>
      <c r="H5" s="144"/>
    </row>
    <row r="6" spans="1:8" x14ac:dyDescent="0.15">
      <c r="A6" s="145"/>
      <c r="B6" s="146"/>
      <c r="C6" s="147"/>
      <c r="D6" s="148">
        <v>46674</v>
      </c>
      <c r="E6" s="149"/>
      <c r="F6" s="150">
        <v>28900</v>
      </c>
      <c r="G6" s="151"/>
      <c r="H6" s="152"/>
    </row>
    <row r="7" spans="1:8" x14ac:dyDescent="0.15">
      <c r="A7" s="133" t="s">
        <v>542</v>
      </c>
      <c r="B7" s="138"/>
      <c r="C7" s="139"/>
      <c r="D7" s="140">
        <v>103853</v>
      </c>
      <c r="E7" s="141"/>
      <c r="F7" s="142">
        <v>49919</v>
      </c>
      <c r="G7" s="143"/>
      <c r="H7" s="144"/>
    </row>
    <row r="8" spans="1:8" x14ac:dyDescent="0.15">
      <c r="A8" s="145"/>
      <c r="B8" s="146"/>
      <c r="C8" s="147"/>
      <c r="D8" s="148">
        <v>71263</v>
      </c>
      <c r="E8" s="149"/>
      <c r="F8" s="150">
        <v>26398</v>
      </c>
      <c r="G8" s="151"/>
      <c r="H8" s="152"/>
    </row>
    <row r="9" spans="1:8" x14ac:dyDescent="0.15">
      <c r="A9" s="133" t="s">
        <v>543</v>
      </c>
      <c r="B9" s="138"/>
      <c r="C9" s="139"/>
      <c r="D9" s="140">
        <v>121032</v>
      </c>
      <c r="E9" s="141"/>
      <c r="F9" s="142">
        <v>47738</v>
      </c>
      <c r="G9" s="143"/>
      <c r="H9" s="144"/>
    </row>
    <row r="10" spans="1:8" x14ac:dyDescent="0.15">
      <c r="A10" s="145"/>
      <c r="B10" s="146"/>
      <c r="C10" s="147"/>
      <c r="D10" s="148">
        <v>102016</v>
      </c>
      <c r="E10" s="149"/>
      <c r="F10" s="150">
        <v>24937</v>
      </c>
      <c r="G10" s="151"/>
      <c r="H10" s="152"/>
    </row>
    <row r="11" spans="1:8" x14ac:dyDescent="0.15">
      <c r="A11" s="133" t="s">
        <v>544</v>
      </c>
      <c r="B11" s="138"/>
      <c r="C11" s="139"/>
      <c r="D11" s="140">
        <v>166784</v>
      </c>
      <c r="E11" s="141"/>
      <c r="F11" s="142">
        <v>52191</v>
      </c>
      <c r="G11" s="143"/>
      <c r="H11" s="144"/>
    </row>
    <row r="12" spans="1:8" x14ac:dyDescent="0.15">
      <c r="A12" s="145"/>
      <c r="B12" s="146"/>
      <c r="C12" s="153"/>
      <c r="D12" s="148">
        <v>48922</v>
      </c>
      <c r="E12" s="149"/>
      <c r="F12" s="150">
        <v>24843</v>
      </c>
      <c r="G12" s="151"/>
      <c r="H12" s="152"/>
    </row>
    <row r="13" spans="1:8" x14ac:dyDescent="0.15">
      <c r="A13" s="133"/>
      <c r="B13" s="138"/>
      <c r="C13" s="154"/>
      <c r="D13" s="155">
        <v>115698</v>
      </c>
      <c r="E13" s="156"/>
      <c r="F13" s="157">
        <v>51282</v>
      </c>
      <c r="G13" s="158"/>
      <c r="H13" s="144"/>
    </row>
    <row r="14" spans="1:8" x14ac:dyDescent="0.15">
      <c r="A14" s="145"/>
      <c r="B14" s="146"/>
      <c r="C14" s="147"/>
      <c r="D14" s="148">
        <v>68619</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3.98</v>
      </c>
      <c r="C19" s="159">
        <f>ROUND(VALUE(SUBSTITUTE(実質収支比率等に係る経年分析!G$48,"▲","-")),2)</f>
        <v>2.98</v>
      </c>
      <c r="D19" s="159">
        <f>ROUND(VALUE(SUBSTITUTE(実質収支比率等に係る経年分析!H$48,"▲","-")),2)</f>
        <v>5.1100000000000003</v>
      </c>
      <c r="E19" s="159">
        <f>ROUND(VALUE(SUBSTITUTE(実質収支比率等に係る経年分析!I$48,"▲","-")),2)</f>
        <v>8.9700000000000006</v>
      </c>
      <c r="F19" s="159">
        <f>ROUND(VALUE(SUBSTITUTE(実質収支比率等に係る経年分析!J$48,"▲","-")),2)</f>
        <v>20.309999999999999</v>
      </c>
    </row>
    <row r="20" spans="1:11" x14ac:dyDescent="0.15">
      <c r="A20" s="159" t="s">
        <v>49</v>
      </c>
      <c r="B20" s="159">
        <f>ROUND(VALUE(SUBSTITUTE(実質収支比率等に係る経年分析!F$47,"▲","-")),2)</f>
        <v>23.39</v>
      </c>
      <c r="C20" s="159">
        <f>ROUND(VALUE(SUBSTITUTE(実質収支比率等に係る経年分析!G$47,"▲","-")),2)</f>
        <v>24.19</v>
      </c>
      <c r="D20" s="159">
        <f>ROUND(VALUE(SUBSTITUTE(実質収支比率等に係る経年分析!H$47,"▲","-")),2)</f>
        <v>24.57</v>
      </c>
      <c r="E20" s="159">
        <f>ROUND(VALUE(SUBSTITUTE(実質収支比率等に係る経年分析!I$47,"▲","-")),2)</f>
        <v>24.74</v>
      </c>
      <c r="F20" s="159">
        <f>ROUND(VALUE(SUBSTITUTE(実質収支比率等に係る経年分析!J$47,"▲","-")),2)</f>
        <v>24.59</v>
      </c>
    </row>
    <row r="21" spans="1:11" x14ac:dyDescent="0.15">
      <c r="A21" s="159" t="s">
        <v>50</v>
      </c>
      <c r="B21" s="159">
        <f>IF(ISNUMBER(VALUE(SUBSTITUTE(実質収支比率等に係る経年分析!F$49,"▲","-"))),ROUND(VALUE(SUBSTITUTE(実質収支比率等に係る経年分析!F$49,"▲","-")),2),NA())</f>
        <v>3.14</v>
      </c>
      <c r="C21" s="159">
        <f>IF(ISNUMBER(VALUE(SUBSTITUTE(実質収支比率等に係る経年分析!G$49,"▲","-"))),ROUND(VALUE(SUBSTITUTE(実質収支比率等に係る経年分析!G$49,"▲","-")),2),NA())</f>
        <v>0.14000000000000001</v>
      </c>
      <c r="D21" s="159">
        <f>IF(ISNUMBER(VALUE(SUBSTITUTE(実質収支比率等に係る経年分析!H$49,"▲","-"))),ROUND(VALUE(SUBSTITUTE(実質収支比率等に係る経年分析!H$49,"▲","-")),2),NA())</f>
        <v>2.74</v>
      </c>
      <c r="E21" s="159">
        <f>IF(ISNUMBER(VALUE(SUBSTITUTE(実質収支比率等に係る経年分析!I$49,"▲","-"))),ROUND(VALUE(SUBSTITUTE(実質収支比率等に係る経年分析!I$49,"▲","-")),2),NA())</f>
        <v>3.98</v>
      </c>
      <c r="F21" s="159">
        <f>IF(ISNUMBER(VALUE(SUBSTITUTE(実質収支比率等に係る経年分析!J$49,"▲","-"))),ROUND(VALUE(SUBSTITUTE(実質収支比率等に係る経年分析!J$49,"▲","-")),2),NA())</f>
        <v>11.44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0.49</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グリーンパーク推進整備事業基金特別会計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国民健康保険特別会計</v>
      </c>
      <c r="B32" s="160">
        <f>IF(ROUND(VALUE(SUBSTITUTE(連結実質赤字比率に係る赤字・黒字の構成分析!F$38,"▲", "-")), 2) &lt; 0, ABS(ROUND(VALUE(SUBSTITUTE(連結実質赤字比率に係る赤字・黒字の構成分析!F$38,"▲", "-")), 2)), NA())</f>
        <v>1.22</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3.01</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2.59</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1.67</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住宅用地取得造成事業特別会計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0.56999999999999995</v>
      </c>
    </row>
    <row r="35" spans="1:16" x14ac:dyDescent="0.15">
      <c r="A35" s="160" t="str">
        <f>IF(連結実質赤字比率に係る赤字・黒字の構成分析!C$35="",NA(),連結実質赤字比率に係る赤字・黒字の構成分析!C$35)</f>
        <v>工業用地取得造成事業特別会計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1.1299999999999999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20.23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1312</v>
      </c>
      <c r="E42" s="161"/>
      <c r="F42" s="161"/>
      <c r="G42" s="161">
        <f>'実質公債費比率（分子）の構造'!L$52</f>
        <v>1453</v>
      </c>
      <c r="H42" s="161"/>
      <c r="I42" s="161"/>
      <c r="J42" s="161">
        <f>'実質公債費比率（分子）の構造'!M$52</f>
        <v>1713</v>
      </c>
      <c r="K42" s="161"/>
      <c r="L42" s="161"/>
      <c r="M42" s="161">
        <f>'実質公債費比率（分子）の構造'!N$52</f>
        <v>1426</v>
      </c>
      <c r="N42" s="161"/>
      <c r="O42" s="161"/>
      <c r="P42" s="161">
        <f>'実質公債費比率（分子）の構造'!O$52</f>
        <v>1515</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263</v>
      </c>
      <c r="C44" s="161"/>
      <c r="D44" s="161"/>
      <c r="E44" s="161">
        <f>'実質公債費比率（分子）の構造'!L$50</f>
        <v>278</v>
      </c>
      <c r="F44" s="161"/>
      <c r="G44" s="161"/>
      <c r="H44" s="161">
        <f>'実質公債費比率（分子）の構造'!M$50</f>
        <v>506</v>
      </c>
      <c r="I44" s="161"/>
      <c r="J44" s="161"/>
      <c r="K44" s="161">
        <f>'実質公債費比率（分子）の構造'!N$50</f>
        <v>90</v>
      </c>
      <c r="L44" s="161"/>
      <c r="M44" s="161"/>
      <c r="N44" s="161">
        <f>'実質公債費比率（分子）の構造'!O$50</f>
        <v>86</v>
      </c>
      <c r="O44" s="161"/>
      <c r="P44" s="161"/>
    </row>
    <row r="45" spans="1:16" x14ac:dyDescent="0.15">
      <c r="A45" s="161" t="s">
        <v>60</v>
      </c>
      <c r="B45" s="161">
        <f>'実質公債費比率（分子）の構造'!K$49</f>
        <v>352</v>
      </c>
      <c r="C45" s="161"/>
      <c r="D45" s="161"/>
      <c r="E45" s="161">
        <f>'実質公債費比率（分子）の構造'!L$49</f>
        <v>351</v>
      </c>
      <c r="F45" s="161"/>
      <c r="G45" s="161"/>
      <c r="H45" s="161">
        <f>'実質公債費比率（分子）の構造'!M$49</f>
        <v>314</v>
      </c>
      <c r="I45" s="161"/>
      <c r="J45" s="161"/>
      <c r="K45" s="161">
        <f>'実質公債費比率（分子）の構造'!N$49</f>
        <v>261</v>
      </c>
      <c r="L45" s="161"/>
      <c r="M45" s="161"/>
      <c r="N45" s="161">
        <f>'実質公債費比率（分子）の構造'!O$49</f>
        <v>241</v>
      </c>
      <c r="O45" s="161"/>
      <c r="P45" s="161"/>
    </row>
    <row r="46" spans="1:16" x14ac:dyDescent="0.15">
      <c r="A46" s="161" t="s">
        <v>61</v>
      </c>
      <c r="B46" s="161">
        <f>'実質公債費比率（分子）の構造'!K$48</f>
        <v>244</v>
      </c>
      <c r="C46" s="161"/>
      <c r="D46" s="161"/>
      <c r="E46" s="161">
        <f>'実質公債費比率（分子）の構造'!L$48</f>
        <v>228</v>
      </c>
      <c r="F46" s="161"/>
      <c r="G46" s="161"/>
      <c r="H46" s="161">
        <f>'実質公債費比率（分子）の構造'!M$48</f>
        <v>241</v>
      </c>
      <c r="I46" s="161"/>
      <c r="J46" s="161"/>
      <c r="K46" s="161">
        <f>'実質公債費比率（分子）の構造'!N$48</f>
        <v>212</v>
      </c>
      <c r="L46" s="161"/>
      <c r="M46" s="161"/>
      <c r="N46" s="161">
        <f>'実質公債費比率（分子）の構造'!O$48</f>
        <v>254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1184</v>
      </c>
      <c r="C49" s="161"/>
      <c r="D49" s="161"/>
      <c r="E49" s="161">
        <f>'実質公債費比率（分子）の構造'!L$45</f>
        <v>1278</v>
      </c>
      <c r="F49" s="161"/>
      <c r="G49" s="161"/>
      <c r="H49" s="161">
        <f>'実質公債費比率（分子）の構造'!M$45</f>
        <v>1304</v>
      </c>
      <c r="I49" s="161"/>
      <c r="J49" s="161"/>
      <c r="K49" s="161">
        <f>'実質公債費比率（分子）の構造'!N$45</f>
        <v>1554</v>
      </c>
      <c r="L49" s="161"/>
      <c r="M49" s="161"/>
      <c r="N49" s="161">
        <f>'実質公債費比率（分子）の構造'!O$45</f>
        <v>1629</v>
      </c>
      <c r="O49" s="161"/>
      <c r="P49" s="161"/>
    </row>
    <row r="50" spans="1:16" x14ac:dyDescent="0.15">
      <c r="A50" s="161" t="s">
        <v>65</v>
      </c>
      <c r="B50" s="161" t="e">
        <f>NA()</f>
        <v>#N/A</v>
      </c>
      <c r="C50" s="161">
        <f>IF(ISNUMBER('実質公債費比率（分子）の構造'!K$53),'実質公債費比率（分子）の構造'!K$53,NA())</f>
        <v>731</v>
      </c>
      <c r="D50" s="161" t="e">
        <f>NA()</f>
        <v>#N/A</v>
      </c>
      <c r="E50" s="161" t="e">
        <f>NA()</f>
        <v>#N/A</v>
      </c>
      <c r="F50" s="161">
        <f>IF(ISNUMBER('実質公債費比率（分子）の構造'!L$53),'実質公債費比率（分子）の構造'!L$53,NA())</f>
        <v>682</v>
      </c>
      <c r="G50" s="161" t="e">
        <f>NA()</f>
        <v>#N/A</v>
      </c>
      <c r="H50" s="161" t="e">
        <f>NA()</f>
        <v>#N/A</v>
      </c>
      <c r="I50" s="161">
        <f>IF(ISNUMBER('実質公債費比率（分子）の構造'!M$53),'実質公債費比率（分子）の構造'!M$53,NA())</f>
        <v>652</v>
      </c>
      <c r="J50" s="161" t="e">
        <f>NA()</f>
        <v>#N/A</v>
      </c>
      <c r="K50" s="161" t="e">
        <f>NA()</f>
        <v>#N/A</v>
      </c>
      <c r="L50" s="161">
        <f>IF(ISNUMBER('実質公債費比率（分子）の構造'!N$53),'実質公債費比率（分子）の構造'!N$53,NA())</f>
        <v>691</v>
      </c>
      <c r="M50" s="161" t="e">
        <f>NA()</f>
        <v>#N/A</v>
      </c>
      <c r="N50" s="161" t="e">
        <f>NA()</f>
        <v>#N/A</v>
      </c>
      <c r="O50" s="161">
        <f>IF(ISNUMBER('実質公債費比率（分子）の構造'!O$53),'実質公債費比率（分子）の構造'!O$53,NA())</f>
        <v>695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13471</v>
      </c>
      <c r="E56" s="160"/>
      <c r="F56" s="160"/>
      <c r="G56" s="160">
        <f>'将来負担比率（分子）の構造'!J$52</f>
        <v>13696</v>
      </c>
      <c r="H56" s="160"/>
      <c r="I56" s="160"/>
      <c r="J56" s="160">
        <f>'将来負担比率（分子）の構造'!K$52</f>
        <v>15296</v>
      </c>
      <c r="K56" s="160"/>
      <c r="L56" s="160"/>
      <c r="M56" s="160">
        <f>'将来負担比率（分子）の構造'!L$52</f>
        <v>16005</v>
      </c>
      <c r="N56" s="160"/>
      <c r="O56" s="160"/>
      <c r="P56" s="160">
        <f>'将来負担比率（分子）の構造'!M$52</f>
        <v>15940</v>
      </c>
    </row>
    <row r="57" spans="1:16" x14ac:dyDescent="0.15">
      <c r="A57" s="160" t="s">
        <v>36</v>
      </c>
      <c r="B57" s="160"/>
      <c r="C57" s="160"/>
      <c r="D57" s="160">
        <f>'将来負担比率（分子）の構造'!I$51</f>
        <v>605</v>
      </c>
      <c r="E57" s="160"/>
      <c r="F57" s="160"/>
      <c r="G57" s="160">
        <f>'将来負担比率（分子）の構造'!J$51</f>
        <v>828</v>
      </c>
      <c r="H57" s="160"/>
      <c r="I57" s="160"/>
      <c r="J57" s="160">
        <f>'将来負担比率（分子）の構造'!K$51</f>
        <v>961</v>
      </c>
      <c r="K57" s="160"/>
      <c r="L57" s="160"/>
      <c r="M57" s="160">
        <f>'将来負担比率（分子）の構造'!L$51</f>
        <v>1552</v>
      </c>
      <c r="N57" s="160"/>
      <c r="O57" s="160"/>
      <c r="P57" s="160">
        <f>'将来負担比率（分子）の構造'!M$51</f>
        <v>1981</v>
      </c>
    </row>
    <row r="58" spans="1:16" x14ac:dyDescent="0.15">
      <c r="A58" s="160" t="s">
        <v>35</v>
      </c>
      <c r="B58" s="160"/>
      <c r="C58" s="160"/>
      <c r="D58" s="160">
        <f>'将来負担比率（分子）の構造'!I$50</f>
        <v>5756</v>
      </c>
      <c r="E58" s="160"/>
      <c r="F58" s="160"/>
      <c r="G58" s="160">
        <f>'将来負担比率（分子）の構造'!J$50</f>
        <v>6030</v>
      </c>
      <c r="H58" s="160"/>
      <c r="I58" s="160"/>
      <c r="J58" s="160">
        <f>'将来負担比率（分子）の構造'!K$50</f>
        <v>6549</v>
      </c>
      <c r="K58" s="160"/>
      <c r="L58" s="160"/>
      <c r="M58" s="160">
        <f>'将来負担比率（分子）の構造'!L$50</f>
        <v>6614</v>
      </c>
      <c r="N58" s="160"/>
      <c r="O58" s="160"/>
      <c r="P58" s="160">
        <f>'将来負担比率（分子）の構造'!M$50</f>
        <v>9263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t="str">
        <f>'将来負担比率（分子）の構造'!M$46</f>
        <v>-</v>
      </c>
      <c r="O61" s="160"/>
      <c r="P61" s="160"/>
    </row>
    <row r="62" spans="1:16" x14ac:dyDescent="0.15">
      <c r="A62" s="160" t="s">
        <v>29</v>
      </c>
      <c r="B62" s="160">
        <f>'将来負担比率（分子）の構造'!I$45</f>
        <v>1850</v>
      </c>
      <c r="C62" s="160"/>
      <c r="D62" s="160"/>
      <c r="E62" s="160">
        <f>'将来負担比率（分子）の構造'!J$45</f>
        <v>1708</v>
      </c>
      <c r="F62" s="160"/>
      <c r="G62" s="160"/>
      <c r="H62" s="160">
        <f>'将来負担比率（分子）の構造'!K$45</f>
        <v>1665</v>
      </c>
      <c r="I62" s="160"/>
      <c r="J62" s="160"/>
      <c r="K62" s="160">
        <f>'将来負担比率（分子）の構造'!L$45</f>
        <v>1587</v>
      </c>
      <c r="L62" s="160"/>
      <c r="M62" s="160"/>
      <c r="N62" s="160">
        <f>'将来負担比率（分子）の構造'!M$45</f>
        <v>1582</v>
      </c>
      <c r="O62" s="160"/>
      <c r="P62" s="160"/>
    </row>
    <row r="63" spans="1:16" x14ac:dyDescent="0.15">
      <c r="A63" s="160" t="s">
        <v>28</v>
      </c>
      <c r="B63" s="160">
        <f>'将来負担比率（分子）の構造'!I$44</f>
        <v>1316</v>
      </c>
      <c r="C63" s="160"/>
      <c r="D63" s="160"/>
      <c r="E63" s="160">
        <f>'将来負担比率（分子）の構造'!J$44</f>
        <v>993</v>
      </c>
      <c r="F63" s="160"/>
      <c r="G63" s="160"/>
      <c r="H63" s="160">
        <f>'将来負担比率（分子）の構造'!K$44</f>
        <v>693</v>
      </c>
      <c r="I63" s="160"/>
      <c r="J63" s="160"/>
      <c r="K63" s="160">
        <f>'将来負担比率（分子）の構造'!L$44</f>
        <v>480</v>
      </c>
      <c r="L63" s="160"/>
      <c r="M63" s="160"/>
      <c r="N63" s="160">
        <f>'将来負担比率（分子）の構造'!M$44</f>
        <v>255</v>
      </c>
      <c r="O63" s="160"/>
      <c r="P63" s="160"/>
    </row>
    <row r="64" spans="1:16" x14ac:dyDescent="0.15">
      <c r="A64" s="160" t="s">
        <v>27</v>
      </c>
      <c r="B64" s="160">
        <f>'将来負担比率（分子）の構造'!I$43</f>
        <v>5010</v>
      </c>
      <c r="C64" s="160"/>
      <c r="D64" s="160"/>
      <c r="E64" s="160">
        <f>'将来負担比率（分子）の構造'!J$43</f>
        <v>5076</v>
      </c>
      <c r="F64" s="160"/>
      <c r="G64" s="160"/>
      <c r="H64" s="160">
        <f>'将来負担比率（分子）の構造'!K$43</f>
        <v>5054</v>
      </c>
      <c r="I64" s="160"/>
      <c r="J64" s="160"/>
      <c r="K64" s="160">
        <f>'将来負担比率（分子）の構造'!L$43</f>
        <v>4853</v>
      </c>
      <c r="L64" s="160"/>
      <c r="M64" s="160"/>
      <c r="N64" s="160">
        <f>'将来負担比率（分子）の構造'!M$43</f>
        <v>4813</v>
      </c>
      <c r="O64" s="160"/>
      <c r="P64" s="160"/>
    </row>
    <row r="65" spans="1:16" x14ac:dyDescent="0.15">
      <c r="A65" s="160" t="s">
        <v>26</v>
      </c>
      <c r="B65" s="160">
        <f>'将来負担比率（分子）の構造'!I$42</f>
        <v>710</v>
      </c>
      <c r="C65" s="160"/>
      <c r="D65" s="160"/>
      <c r="E65" s="160">
        <f>'将来負担比率（分子）の構造'!J$42</f>
        <v>894</v>
      </c>
      <c r="F65" s="160"/>
      <c r="G65" s="160"/>
      <c r="H65" s="160">
        <f>'将来負担比率（分子）の構造'!K$42</f>
        <v>1459</v>
      </c>
      <c r="I65" s="160"/>
      <c r="J65" s="160"/>
      <c r="K65" s="160">
        <f>'将来負担比率（分子）の構造'!L$42</f>
        <v>2151</v>
      </c>
      <c r="L65" s="160"/>
      <c r="M65" s="160"/>
      <c r="N65" s="160">
        <f>'将来負担比率（分子）の構造'!M$42</f>
        <v>1905</v>
      </c>
      <c r="O65" s="160"/>
      <c r="P65" s="160"/>
    </row>
    <row r="66" spans="1:16" x14ac:dyDescent="0.15">
      <c r="A66" s="160" t="s">
        <v>25</v>
      </c>
      <c r="B66" s="160">
        <f>'将来負担比率（分子）の構造'!I$41</f>
        <v>13304</v>
      </c>
      <c r="C66" s="160"/>
      <c r="D66" s="160"/>
      <c r="E66" s="160">
        <f>'将来負担比率（分子）の構造'!J$41</f>
        <v>13609</v>
      </c>
      <c r="F66" s="160"/>
      <c r="G66" s="160"/>
      <c r="H66" s="160">
        <f>'将来負担比率（分子）の構造'!K$41</f>
        <v>15987</v>
      </c>
      <c r="I66" s="160"/>
      <c r="J66" s="160"/>
      <c r="K66" s="160">
        <f>'将来負担比率（分子）の構造'!L$41</f>
        <v>17136</v>
      </c>
      <c r="L66" s="160"/>
      <c r="M66" s="160"/>
      <c r="N66" s="160">
        <f>'将来負担比率（分子）の構造'!M$41</f>
        <v>17382</v>
      </c>
      <c r="O66" s="160"/>
      <c r="P66" s="160"/>
    </row>
    <row r="67" spans="1:16" x14ac:dyDescent="0.15">
      <c r="A67" s="160" t="s">
        <v>69</v>
      </c>
      <c r="B67" s="160" t="e">
        <f>NA()</f>
        <v>#N/A</v>
      </c>
      <c r="C67" s="160">
        <f>IF(ISNUMBER('将来負担比率（分子）の構造'!I$53), IF('将来負担比率（分子）の構造'!I$53 &lt; 0, 0, '将来負担比率（分子）の構造'!I$53), NA())</f>
        <v>2358</v>
      </c>
      <c r="D67" s="160" t="e">
        <f>NA()</f>
        <v>#N/A</v>
      </c>
      <c r="E67" s="160" t="e">
        <f>NA()</f>
        <v>#N/A</v>
      </c>
      <c r="F67" s="160">
        <f>IF(ISNUMBER('将来負担比率（分子）の構造'!J$53), IF('将来負担比率（分子）の構造'!J$53 &lt; 0, 0, '将来負担比率（分子）の構造'!J$53), NA())</f>
        <v>1727</v>
      </c>
      <c r="G67" s="160" t="e">
        <f>NA()</f>
        <v>#N/A</v>
      </c>
      <c r="H67" s="160" t="e">
        <f>NA()</f>
        <v>#N/A</v>
      </c>
      <c r="I67" s="160">
        <f>IF(ISNUMBER('将来負担比率（分子）の構造'!K$53), IF('将来負担比率（分子）の構造'!K$53 &lt; 0, 0, '将来負担比率（分子）の構造'!K$53), NA())</f>
        <v>2052</v>
      </c>
      <c r="J67" s="160" t="e">
        <f>NA()</f>
        <v>#N/A</v>
      </c>
      <c r="K67" s="160" t="e">
        <f>NA()</f>
        <v>#N/A</v>
      </c>
      <c r="L67" s="160">
        <f>IF(ISNUMBER('将来負担比率（分子）の構造'!L$53), IF('将来負担比率（分子）の構造'!L$53 &lt; 0, 0, '将来負担比率（分子）の構造'!L$53), NA())</f>
        <v>2043</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1754</v>
      </c>
      <c r="C72" s="164">
        <f>基金残高に係る経年分析!G55</f>
        <v>1763</v>
      </c>
      <c r="D72" s="164">
        <f>基金残高に係る経年分析!H55</f>
        <v>1766</v>
      </c>
    </row>
    <row r="73" spans="1:16" x14ac:dyDescent="0.15">
      <c r="A73" s="163" t="s">
        <v>72</v>
      </c>
      <c r="B73" s="164">
        <f>基金残高に係る経年分析!F56</f>
        <v>2492</v>
      </c>
      <c r="C73" s="164">
        <f>基金残高に係る経年分析!G56</f>
        <v>2463</v>
      </c>
      <c r="D73" s="164">
        <f>基金残高に係る経年分析!H56</f>
        <v>2370</v>
      </c>
    </row>
    <row r="74" spans="1:16" x14ac:dyDescent="0.15">
      <c r="A74" s="163" t="s">
        <v>73</v>
      </c>
      <c r="B74" s="164">
        <f>基金残高に係る経年分析!F57</f>
        <v>4013</v>
      </c>
      <c r="C74" s="164">
        <f>基金残高に係る経年分析!G57</f>
        <v>4055</v>
      </c>
      <c r="D74" s="164">
        <f>基金残高に係る経年分析!H57</f>
        <v>6813</v>
      </c>
    </row>
  </sheetData>
  <sheetProtection algorithmName="SHA-512" hashValue="Ao2mBzxXlll0RUJb6689eKaq/4dZoWZNRuioovDkpBzPqhndy3FAfWA9B5BWPT6cIF60AeZWQoD2QnYBBEl0ZA==" saltValue="cs0S45rkWbsL3DDWCpsS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2694155</v>
      </c>
      <c r="S5" s="669"/>
      <c r="T5" s="669"/>
      <c r="U5" s="669"/>
      <c r="V5" s="669"/>
      <c r="W5" s="669"/>
      <c r="X5" s="669"/>
      <c r="Y5" s="715"/>
      <c r="Z5" s="733">
        <v>10</v>
      </c>
      <c r="AA5" s="733"/>
      <c r="AB5" s="733"/>
      <c r="AC5" s="733"/>
      <c r="AD5" s="734">
        <v>2694155</v>
      </c>
      <c r="AE5" s="734"/>
      <c r="AF5" s="734"/>
      <c r="AG5" s="734"/>
      <c r="AH5" s="734"/>
      <c r="AI5" s="734"/>
      <c r="AJ5" s="734"/>
      <c r="AK5" s="734"/>
      <c r="AL5" s="716">
        <v>38.5</v>
      </c>
      <c r="AM5" s="685"/>
      <c r="AN5" s="685"/>
      <c r="AO5" s="717"/>
      <c r="AP5" s="702" t="s">
        <v>222</v>
      </c>
      <c r="AQ5" s="703"/>
      <c r="AR5" s="703"/>
      <c r="AS5" s="703"/>
      <c r="AT5" s="703"/>
      <c r="AU5" s="703"/>
      <c r="AV5" s="703"/>
      <c r="AW5" s="703"/>
      <c r="AX5" s="703"/>
      <c r="AY5" s="703"/>
      <c r="AZ5" s="703"/>
      <c r="BA5" s="703"/>
      <c r="BB5" s="703"/>
      <c r="BC5" s="703"/>
      <c r="BD5" s="703"/>
      <c r="BE5" s="703"/>
      <c r="BF5" s="704"/>
      <c r="BG5" s="603">
        <v>2694155</v>
      </c>
      <c r="BH5" s="606"/>
      <c r="BI5" s="606"/>
      <c r="BJ5" s="606"/>
      <c r="BK5" s="606"/>
      <c r="BL5" s="606"/>
      <c r="BM5" s="606"/>
      <c r="BN5" s="607"/>
      <c r="BO5" s="665">
        <v>100</v>
      </c>
      <c r="BP5" s="665"/>
      <c r="BQ5" s="665"/>
      <c r="BR5" s="665"/>
      <c r="BS5" s="666" t="s">
        <v>223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215</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88128</v>
      </c>
      <c r="S6" s="606"/>
      <c r="T6" s="606"/>
      <c r="U6" s="606"/>
      <c r="V6" s="606"/>
      <c r="W6" s="606"/>
      <c r="X6" s="606"/>
      <c r="Y6" s="607"/>
      <c r="Z6" s="665">
        <v>0.3</v>
      </c>
      <c r="AA6" s="665"/>
      <c r="AB6" s="665"/>
      <c r="AC6" s="665"/>
      <c r="AD6" s="666">
        <v>88128</v>
      </c>
      <c r="AE6" s="666"/>
      <c r="AF6" s="666"/>
      <c r="AG6" s="666"/>
      <c r="AH6" s="666"/>
      <c r="AI6" s="666"/>
      <c r="AJ6" s="666"/>
      <c r="AK6" s="666"/>
      <c r="AL6" s="608">
        <v>1.3</v>
      </c>
      <c r="AM6" s="609"/>
      <c r="AN6" s="609"/>
      <c r="AO6" s="667"/>
      <c r="AP6" s="600" t="s">
        <v>228</v>
      </c>
      <c r="AQ6" s="601"/>
      <c r="AR6" s="601"/>
      <c r="AS6" s="601"/>
      <c r="AT6" s="601"/>
      <c r="AU6" s="601"/>
      <c r="AV6" s="601"/>
      <c r="AW6" s="601"/>
      <c r="AX6" s="601"/>
      <c r="AY6" s="601"/>
      <c r="AZ6" s="601"/>
      <c r="BA6" s="601"/>
      <c r="BB6" s="601"/>
      <c r="BC6" s="601"/>
      <c r="BD6" s="601"/>
      <c r="BE6" s="601"/>
      <c r="BF6" s="602"/>
      <c r="BG6" s="603">
        <v>2694155</v>
      </c>
      <c r="BH6" s="606"/>
      <c r="BI6" s="606"/>
      <c r="BJ6" s="606"/>
      <c r="BK6" s="606"/>
      <c r="BL6" s="606"/>
      <c r="BM6" s="606"/>
      <c r="BN6" s="607"/>
      <c r="BO6" s="665">
        <v>100</v>
      </c>
      <c r="BP6" s="665"/>
      <c r="BQ6" s="665"/>
      <c r="BR6" s="665"/>
      <c r="BS6" s="666" t="s">
        <v>223</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123115</v>
      </c>
      <c r="CS6" s="606"/>
      <c r="CT6" s="606"/>
      <c r="CU6" s="606"/>
      <c r="CV6" s="606"/>
      <c r="CW6" s="606"/>
      <c r="CX6" s="606"/>
      <c r="CY6" s="607"/>
      <c r="CZ6" s="716">
        <v>0.5</v>
      </c>
      <c r="DA6" s="685"/>
      <c r="DB6" s="685"/>
      <c r="DC6" s="719"/>
      <c r="DD6" s="611" t="s">
        <v>167</v>
      </c>
      <c r="DE6" s="606"/>
      <c r="DF6" s="606"/>
      <c r="DG6" s="606"/>
      <c r="DH6" s="606"/>
      <c r="DI6" s="606"/>
      <c r="DJ6" s="606"/>
      <c r="DK6" s="606"/>
      <c r="DL6" s="606"/>
      <c r="DM6" s="606"/>
      <c r="DN6" s="606"/>
      <c r="DO6" s="606"/>
      <c r="DP6" s="607"/>
      <c r="DQ6" s="611">
        <v>123115</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5339</v>
      </c>
      <c r="S7" s="606"/>
      <c r="T7" s="606"/>
      <c r="U7" s="606"/>
      <c r="V7" s="606"/>
      <c r="W7" s="606"/>
      <c r="X7" s="606"/>
      <c r="Y7" s="607"/>
      <c r="Z7" s="665">
        <v>0</v>
      </c>
      <c r="AA7" s="665"/>
      <c r="AB7" s="665"/>
      <c r="AC7" s="665"/>
      <c r="AD7" s="666">
        <v>5339</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1151839</v>
      </c>
      <c r="BH7" s="606"/>
      <c r="BI7" s="606"/>
      <c r="BJ7" s="606"/>
      <c r="BK7" s="606"/>
      <c r="BL7" s="606"/>
      <c r="BM7" s="606"/>
      <c r="BN7" s="607"/>
      <c r="BO7" s="665">
        <v>42.8</v>
      </c>
      <c r="BP7" s="665"/>
      <c r="BQ7" s="665"/>
      <c r="BR7" s="665"/>
      <c r="BS7" s="666" t="s">
        <v>167</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12414004</v>
      </c>
      <c r="CS7" s="606"/>
      <c r="CT7" s="606"/>
      <c r="CU7" s="606"/>
      <c r="CV7" s="606"/>
      <c r="CW7" s="606"/>
      <c r="CX7" s="606"/>
      <c r="CY7" s="607"/>
      <c r="CZ7" s="665">
        <v>48.8</v>
      </c>
      <c r="DA7" s="665"/>
      <c r="DB7" s="665"/>
      <c r="DC7" s="665"/>
      <c r="DD7" s="611">
        <v>271013</v>
      </c>
      <c r="DE7" s="606"/>
      <c r="DF7" s="606"/>
      <c r="DG7" s="606"/>
      <c r="DH7" s="606"/>
      <c r="DI7" s="606"/>
      <c r="DJ7" s="606"/>
      <c r="DK7" s="606"/>
      <c r="DL7" s="606"/>
      <c r="DM7" s="606"/>
      <c r="DN7" s="606"/>
      <c r="DO7" s="606"/>
      <c r="DP7" s="607"/>
      <c r="DQ7" s="611">
        <v>1534126</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8265</v>
      </c>
      <c r="S8" s="606"/>
      <c r="T8" s="606"/>
      <c r="U8" s="606"/>
      <c r="V8" s="606"/>
      <c r="W8" s="606"/>
      <c r="X8" s="606"/>
      <c r="Y8" s="607"/>
      <c r="Z8" s="665">
        <v>0</v>
      </c>
      <c r="AA8" s="665"/>
      <c r="AB8" s="665"/>
      <c r="AC8" s="665"/>
      <c r="AD8" s="666">
        <v>8265</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43026</v>
      </c>
      <c r="BH8" s="606"/>
      <c r="BI8" s="606"/>
      <c r="BJ8" s="606"/>
      <c r="BK8" s="606"/>
      <c r="BL8" s="606"/>
      <c r="BM8" s="606"/>
      <c r="BN8" s="607"/>
      <c r="BO8" s="665">
        <v>1.6</v>
      </c>
      <c r="BP8" s="665"/>
      <c r="BQ8" s="665"/>
      <c r="BR8" s="665"/>
      <c r="BS8" s="611" t="s">
        <v>223</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3864837</v>
      </c>
      <c r="CS8" s="606"/>
      <c r="CT8" s="606"/>
      <c r="CU8" s="606"/>
      <c r="CV8" s="606"/>
      <c r="CW8" s="606"/>
      <c r="CX8" s="606"/>
      <c r="CY8" s="607"/>
      <c r="CZ8" s="665">
        <v>15.2</v>
      </c>
      <c r="DA8" s="665"/>
      <c r="DB8" s="665"/>
      <c r="DC8" s="665"/>
      <c r="DD8" s="611">
        <v>29858</v>
      </c>
      <c r="DE8" s="606"/>
      <c r="DF8" s="606"/>
      <c r="DG8" s="606"/>
      <c r="DH8" s="606"/>
      <c r="DI8" s="606"/>
      <c r="DJ8" s="606"/>
      <c r="DK8" s="606"/>
      <c r="DL8" s="606"/>
      <c r="DM8" s="606"/>
      <c r="DN8" s="606"/>
      <c r="DO8" s="606"/>
      <c r="DP8" s="607"/>
      <c r="DQ8" s="611">
        <v>2027848</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8376</v>
      </c>
      <c r="S9" s="606"/>
      <c r="T9" s="606"/>
      <c r="U9" s="606"/>
      <c r="V9" s="606"/>
      <c r="W9" s="606"/>
      <c r="X9" s="606"/>
      <c r="Y9" s="607"/>
      <c r="Z9" s="665">
        <v>0</v>
      </c>
      <c r="AA9" s="665"/>
      <c r="AB9" s="665"/>
      <c r="AC9" s="665"/>
      <c r="AD9" s="666">
        <v>8376</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934832</v>
      </c>
      <c r="BH9" s="606"/>
      <c r="BI9" s="606"/>
      <c r="BJ9" s="606"/>
      <c r="BK9" s="606"/>
      <c r="BL9" s="606"/>
      <c r="BM9" s="606"/>
      <c r="BN9" s="607"/>
      <c r="BO9" s="665">
        <v>34.700000000000003</v>
      </c>
      <c r="BP9" s="665"/>
      <c r="BQ9" s="665"/>
      <c r="BR9" s="665"/>
      <c r="BS9" s="611" t="s">
        <v>167</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1114174</v>
      </c>
      <c r="CS9" s="606"/>
      <c r="CT9" s="606"/>
      <c r="CU9" s="606"/>
      <c r="CV9" s="606"/>
      <c r="CW9" s="606"/>
      <c r="CX9" s="606"/>
      <c r="CY9" s="607"/>
      <c r="CZ9" s="665">
        <v>4.4000000000000004</v>
      </c>
      <c r="DA9" s="665"/>
      <c r="DB9" s="665"/>
      <c r="DC9" s="665"/>
      <c r="DD9" s="611">
        <v>20530</v>
      </c>
      <c r="DE9" s="606"/>
      <c r="DF9" s="606"/>
      <c r="DG9" s="606"/>
      <c r="DH9" s="606"/>
      <c r="DI9" s="606"/>
      <c r="DJ9" s="606"/>
      <c r="DK9" s="606"/>
      <c r="DL9" s="606"/>
      <c r="DM9" s="606"/>
      <c r="DN9" s="606"/>
      <c r="DO9" s="606"/>
      <c r="DP9" s="607"/>
      <c r="DQ9" s="611">
        <v>1040961</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167</v>
      </c>
      <c r="S10" s="606"/>
      <c r="T10" s="606"/>
      <c r="U10" s="606"/>
      <c r="V10" s="606"/>
      <c r="W10" s="606"/>
      <c r="X10" s="606"/>
      <c r="Y10" s="607"/>
      <c r="Z10" s="665" t="s">
        <v>167</v>
      </c>
      <c r="AA10" s="665"/>
      <c r="AB10" s="665"/>
      <c r="AC10" s="665"/>
      <c r="AD10" s="666" t="s">
        <v>223</v>
      </c>
      <c r="AE10" s="666"/>
      <c r="AF10" s="666"/>
      <c r="AG10" s="666"/>
      <c r="AH10" s="666"/>
      <c r="AI10" s="666"/>
      <c r="AJ10" s="666"/>
      <c r="AK10" s="666"/>
      <c r="AL10" s="608" t="s">
        <v>223</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58178</v>
      </c>
      <c r="BH10" s="606"/>
      <c r="BI10" s="606"/>
      <c r="BJ10" s="606"/>
      <c r="BK10" s="606"/>
      <c r="BL10" s="606"/>
      <c r="BM10" s="606"/>
      <c r="BN10" s="607"/>
      <c r="BO10" s="665">
        <v>2.2000000000000002</v>
      </c>
      <c r="BP10" s="665"/>
      <c r="BQ10" s="665"/>
      <c r="BR10" s="665"/>
      <c r="BS10" s="611" t="s">
        <v>167</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8448</v>
      </c>
      <c r="CS10" s="606"/>
      <c r="CT10" s="606"/>
      <c r="CU10" s="606"/>
      <c r="CV10" s="606"/>
      <c r="CW10" s="606"/>
      <c r="CX10" s="606"/>
      <c r="CY10" s="607"/>
      <c r="CZ10" s="665">
        <v>0</v>
      </c>
      <c r="DA10" s="665"/>
      <c r="DB10" s="665"/>
      <c r="DC10" s="665"/>
      <c r="DD10" s="611" t="s">
        <v>167</v>
      </c>
      <c r="DE10" s="606"/>
      <c r="DF10" s="606"/>
      <c r="DG10" s="606"/>
      <c r="DH10" s="606"/>
      <c r="DI10" s="606"/>
      <c r="DJ10" s="606"/>
      <c r="DK10" s="606"/>
      <c r="DL10" s="606"/>
      <c r="DM10" s="606"/>
      <c r="DN10" s="606"/>
      <c r="DO10" s="606"/>
      <c r="DP10" s="607"/>
      <c r="DQ10" s="611">
        <v>7696</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223</v>
      </c>
      <c r="S11" s="606"/>
      <c r="T11" s="606"/>
      <c r="U11" s="606"/>
      <c r="V11" s="606"/>
      <c r="W11" s="606"/>
      <c r="X11" s="606"/>
      <c r="Y11" s="607"/>
      <c r="Z11" s="665" t="s">
        <v>223</v>
      </c>
      <c r="AA11" s="665"/>
      <c r="AB11" s="665"/>
      <c r="AC11" s="665"/>
      <c r="AD11" s="666" t="s">
        <v>167</v>
      </c>
      <c r="AE11" s="666"/>
      <c r="AF11" s="666"/>
      <c r="AG11" s="666"/>
      <c r="AH11" s="666"/>
      <c r="AI11" s="666"/>
      <c r="AJ11" s="666"/>
      <c r="AK11" s="666"/>
      <c r="AL11" s="608" t="s">
        <v>223</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115803</v>
      </c>
      <c r="BH11" s="606"/>
      <c r="BI11" s="606"/>
      <c r="BJ11" s="606"/>
      <c r="BK11" s="606"/>
      <c r="BL11" s="606"/>
      <c r="BM11" s="606"/>
      <c r="BN11" s="607"/>
      <c r="BO11" s="665">
        <v>4.3</v>
      </c>
      <c r="BP11" s="665"/>
      <c r="BQ11" s="665"/>
      <c r="BR11" s="665"/>
      <c r="BS11" s="611" t="s">
        <v>223</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1713219</v>
      </c>
      <c r="CS11" s="606"/>
      <c r="CT11" s="606"/>
      <c r="CU11" s="606"/>
      <c r="CV11" s="606"/>
      <c r="CW11" s="606"/>
      <c r="CX11" s="606"/>
      <c r="CY11" s="607"/>
      <c r="CZ11" s="665">
        <v>6.7</v>
      </c>
      <c r="DA11" s="665"/>
      <c r="DB11" s="665"/>
      <c r="DC11" s="665"/>
      <c r="DD11" s="611">
        <v>1304380</v>
      </c>
      <c r="DE11" s="606"/>
      <c r="DF11" s="606"/>
      <c r="DG11" s="606"/>
      <c r="DH11" s="606"/>
      <c r="DI11" s="606"/>
      <c r="DJ11" s="606"/>
      <c r="DK11" s="606"/>
      <c r="DL11" s="606"/>
      <c r="DM11" s="606"/>
      <c r="DN11" s="606"/>
      <c r="DO11" s="606"/>
      <c r="DP11" s="607"/>
      <c r="DQ11" s="611">
        <v>340063</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432659</v>
      </c>
      <c r="S12" s="606"/>
      <c r="T12" s="606"/>
      <c r="U12" s="606"/>
      <c r="V12" s="606"/>
      <c r="W12" s="606"/>
      <c r="X12" s="606"/>
      <c r="Y12" s="607"/>
      <c r="Z12" s="665">
        <v>1.6</v>
      </c>
      <c r="AA12" s="665"/>
      <c r="AB12" s="665"/>
      <c r="AC12" s="665"/>
      <c r="AD12" s="666">
        <v>432659</v>
      </c>
      <c r="AE12" s="666"/>
      <c r="AF12" s="666"/>
      <c r="AG12" s="666"/>
      <c r="AH12" s="666"/>
      <c r="AI12" s="666"/>
      <c r="AJ12" s="666"/>
      <c r="AK12" s="666"/>
      <c r="AL12" s="608">
        <v>6.2</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1245257</v>
      </c>
      <c r="BH12" s="606"/>
      <c r="BI12" s="606"/>
      <c r="BJ12" s="606"/>
      <c r="BK12" s="606"/>
      <c r="BL12" s="606"/>
      <c r="BM12" s="606"/>
      <c r="BN12" s="607"/>
      <c r="BO12" s="665">
        <v>46.2</v>
      </c>
      <c r="BP12" s="665"/>
      <c r="BQ12" s="665"/>
      <c r="BR12" s="665"/>
      <c r="BS12" s="611" t="s">
        <v>223</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122650</v>
      </c>
      <c r="CS12" s="606"/>
      <c r="CT12" s="606"/>
      <c r="CU12" s="606"/>
      <c r="CV12" s="606"/>
      <c r="CW12" s="606"/>
      <c r="CX12" s="606"/>
      <c r="CY12" s="607"/>
      <c r="CZ12" s="665">
        <v>0.5</v>
      </c>
      <c r="DA12" s="665"/>
      <c r="DB12" s="665"/>
      <c r="DC12" s="665"/>
      <c r="DD12" s="611">
        <v>62494</v>
      </c>
      <c r="DE12" s="606"/>
      <c r="DF12" s="606"/>
      <c r="DG12" s="606"/>
      <c r="DH12" s="606"/>
      <c r="DI12" s="606"/>
      <c r="DJ12" s="606"/>
      <c r="DK12" s="606"/>
      <c r="DL12" s="606"/>
      <c r="DM12" s="606"/>
      <c r="DN12" s="606"/>
      <c r="DO12" s="606"/>
      <c r="DP12" s="607"/>
      <c r="DQ12" s="611">
        <v>54034</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17727</v>
      </c>
      <c r="S13" s="606"/>
      <c r="T13" s="606"/>
      <c r="U13" s="606"/>
      <c r="V13" s="606"/>
      <c r="W13" s="606"/>
      <c r="X13" s="606"/>
      <c r="Y13" s="607"/>
      <c r="Z13" s="665">
        <v>0.1</v>
      </c>
      <c r="AA13" s="665"/>
      <c r="AB13" s="665"/>
      <c r="AC13" s="665"/>
      <c r="AD13" s="666">
        <v>17727</v>
      </c>
      <c r="AE13" s="666"/>
      <c r="AF13" s="666"/>
      <c r="AG13" s="666"/>
      <c r="AH13" s="666"/>
      <c r="AI13" s="666"/>
      <c r="AJ13" s="666"/>
      <c r="AK13" s="666"/>
      <c r="AL13" s="608">
        <v>0.3</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1244251</v>
      </c>
      <c r="BH13" s="606"/>
      <c r="BI13" s="606"/>
      <c r="BJ13" s="606"/>
      <c r="BK13" s="606"/>
      <c r="BL13" s="606"/>
      <c r="BM13" s="606"/>
      <c r="BN13" s="607"/>
      <c r="BO13" s="665">
        <v>46.2</v>
      </c>
      <c r="BP13" s="665"/>
      <c r="BQ13" s="665"/>
      <c r="BR13" s="665"/>
      <c r="BS13" s="611" t="s">
        <v>167</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2886272</v>
      </c>
      <c r="CS13" s="606"/>
      <c r="CT13" s="606"/>
      <c r="CU13" s="606"/>
      <c r="CV13" s="606"/>
      <c r="CW13" s="606"/>
      <c r="CX13" s="606"/>
      <c r="CY13" s="607"/>
      <c r="CZ13" s="665">
        <v>11.3</v>
      </c>
      <c r="DA13" s="665"/>
      <c r="DB13" s="665"/>
      <c r="DC13" s="665"/>
      <c r="DD13" s="611">
        <v>2259092</v>
      </c>
      <c r="DE13" s="606"/>
      <c r="DF13" s="606"/>
      <c r="DG13" s="606"/>
      <c r="DH13" s="606"/>
      <c r="DI13" s="606"/>
      <c r="DJ13" s="606"/>
      <c r="DK13" s="606"/>
      <c r="DL13" s="606"/>
      <c r="DM13" s="606"/>
      <c r="DN13" s="606"/>
      <c r="DO13" s="606"/>
      <c r="DP13" s="607"/>
      <c r="DQ13" s="611">
        <v>786086</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167</v>
      </c>
      <c r="S14" s="606"/>
      <c r="T14" s="606"/>
      <c r="U14" s="606"/>
      <c r="V14" s="606"/>
      <c r="W14" s="606"/>
      <c r="X14" s="606"/>
      <c r="Y14" s="607"/>
      <c r="Z14" s="665" t="s">
        <v>167</v>
      </c>
      <c r="AA14" s="665"/>
      <c r="AB14" s="665"/>
      <c r="AC14" s="665"/>
      <c r="AD14" s="666" t="s">
        <v>167</v>
      </c>
      <c r="AE14" s="666"/>
      <c r="AF14" s="666"/>
      <c r="AG14" s="666"/>
      <c r="AH14" s="666"/>
      <c r="AI14" s="666"/>
      <c r="AJ14" s="666"/>
      <c r="AK14" s="666"/>
      <c r="AL14" s="608" t="s">
        <v>223</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86185</v>
      </c>
      <c r="BH14" s="606"/>
      <c r="BI14" s="606"/>
      <c r="BJ14" s="606"/>
      <c r="BK14" s="606"/>
      <c r="BL14" s="606"/>
      <c r="BM14" s="606"/>
      <c r="BN14" s="607"/>
      <c r="BO14" s="665">
        <v>3.2</v>
      </c>
      <c r="BP14" s="665"/>
      <c r="BQ14" s="665"/>
      <c r="BR14" s="665"/>
      <c r="BS14" s="611" t="s">
        <v>223</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465243</v>
      </c>
      <c r="CS14" s="606"/>
      <c r="CT14" s="606"/>
      <c r="CU14" s="606"/>
      <c r="CV14" s="606"/>
      <c r="CW14" s="606"/>
      <c r="CX14" s="606"/>
      <c r="CY14" s="607"/>
      <c r="CZ14" s="665">
        <v>1.8</v>
      </c>
      <c r="DA14" s="665"/>
      <c r="DB14" s="665"/>
      <c r="DC14" s="665"/>
      <c r="DD14" s="611">
        <v>18340</v>
      </c>
      <c r="DE14" s="606"/>
      <c r="DF14" s="606"/>
      <c r="DG14" s="606"/>
      <c r="DH14" s="606"/>
      <c r="DI14" s="606"/>
      <c r="DJ14" s="606"/>
      <c r="DK14" s="606"/>
      <c r="DL14" s="606"/>
      <c r="DM14" s="606"/>
      <c r="DN14" s="606"/>
      <c r="DO14" s="606"/>
      <c r="DP14" s="607"/>
      <c r="DQ14" s="611">
        <v>436443</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20190</v>
      </c>
      <c r="S15" s="606"/>
      <c r="T15" s="606"/>
      <c r="U15" s="606"/>
      <c r="V15" s="606"/>
      <c r="W15" s="606"/>
      <c r="X15" s="606"/>
      <c r="Y15" s="607"/>
      <c r="Z15" s="665">
        <v>0.1</v>
      </c>
      <c r="AA15" s="665"/>
      <c r="AB15" s="665"/>
      <c r="AC15" s="665"/>
      <c r="AD15" s="666">
        <v>20190</v>
      </c>
      <c r="AE15" s="666"/>
      <c r="AF15" s="666"/>
      <c r="AG15" s="666"/>
      <c r="AH15" s="666"/>
      <c r="AI15" s="666"/>
      <c r="AJ15" s="666"/>
      <c r="AK15" s="666"/>
      <c r="AL15" s="608">
        <v>0.3</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210874</v>
      </c>
      <c r="BH15" s="606"/>
      <c r="BI15" s="606"/>
      <c r="BJ15" s="606"/>
      <c r="BK15" s="606"/>
      <c r="BL15" s="606"/>
      <c r="BM15" s="606"/>
      <c r="BN15" s="607"/>
      <c r="BO15" s="665">
        <v>7.8</v>
      </c>
      <c r="BP15" s="665"/>
      <c r="BQ15" s="665"/>
      <c r="BR15" s="665"/>
      <c r="BS15" s="611" t="s">
        <v>167</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1123337</v>
      </c>
      <c r="CS15" s="606"/>
      <c r="CT15" s="606"/>
      <c r="CU15" s="606"/>
      <c r="CV15" s="606"/>
      <c r="CW15" s="606"/>
      <c r="CX15" s="606"/>
      <c r="CY15" s="607"/>
      <c r="CZ15" s="665">
        <v>4.4000000000000004</v>
      </c>
      <c r="DA15" s="665"/>
      <c r="DB15" s="665"/>
      <c r="DC15" s="665"/>
      <c r="DD15" s="611">
        <v>282786</v>
      </c>
      <c r="DE15" s="606"/>
      <c r="DF15" s="606"/>
      <c r="DG15" s="606"/>
      <c r="DH15" s="606"/>
      <c r="DI15" s="606"/>
      <c r="DJ15" s="606"/>
      <c r="DK15" s="606"/>
      <c r="DL15" s="606"/>
      <c r="DM15" s="606"/>
      <c r="DN15" s="606"/>
      <c r="DO15" s="606"/>
      <c r="DP15" s="607"/>
      <c r="DQ15" s="611">
        <v>638461</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223</v>
      </c>
      <c r="S16" s="606"/>
      <c r="T16" s="606"/>
      <c r="U16" s="606"/>
      <c r="V16" s="606"/>
      <c r="W16" s="606"/>
      <c r="X16" s="606"/>
      <c r="Y16" s="607"/>
      <c r="Z16" s="665" t="s">
        <v>167</v>
      </c>
      <c r="AA16" s="665"/>
      <c r="AB16" s="665"/>
      <c r="AC16" s="665"/>
      <c r="AD16" s="666" t="s">
        <v>223</v>
      </c>
      <c r="AE16" s="666"/>
      <c r="AF16" s="666"/>
      <c r="AG16" s="666"/>
      <c r="AH16" s="666"/>
      <c r="AI16" s="666"/>
      <c r="AJ16" s="666"/>
      <c r="AK16" s="666"/>
      <c r="AL16" s="608" t="s">
        <v>167</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223</v>
      </c>
      <c r="BH16" s="606"/>
      <c r="BI16" s="606"/>
      <c r="BJ16" s="606"/>
      <c r="BK16" s="606"/>
      <c r="BL16" s="606"/>
      <c r="BM16" s="606"/>
      <c r="BN16" s="607"/>
      <c r="BO16" s="665" t="s">
        <v>223</v>
      </c>
      <c r="BP16" s="665"/>
      <c r="BQ16" s="665"/>
      <c r="BR16" s="665"/>
      <c r="BS16" s="611" t="s">
        <v>167</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167</v>
      </c>
      <c r="CS16" s="606"/>
      <c r="CT16" s="606"/>
      <c r="CU16" s="606"/>
      <c r="CV16" s="606"/>
      <c r="CW16" s="606"/>
      <c r="CX16" s="606"/>
      <c r="CY16" s="607"/>
      <c r="CZ16" s="665" t="s">
        <v>223</v>
      </c>
      <c r="DA16" s="665"/>
      <c r="DB16" s="665"/>
      <c r="DC16" s="665"/>
      <c r="DD16" s="611" t="s">
        <v>167</v>
      </c>
      <c r="DE16" s="606"/>
      <c r="DF16" s="606"/>
      <c r="DG16" s="606"/>
      <c r="DH16" s="606"/>
      <c r="DI16" s="606"/>
      <c r="DJ16" s="606"/>
      <c r="DK16" s="606"/>
      <c r="DL16" s="606"/>
      <c r="DM16" s="606"/>
      <c r="DN16" s="606"/>
      <c r="DO16" s="606"/>
      <c r="DP16" s="607"/>
      <c r="DQ16" s="611" t="s">
        <v>223</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13892</v>
      </c>
      <c r="S17" s="606"/>
      <c r="T17" s="606"/>
      <c r="U17" s="606"/>
      <c r="V17" s="606"/>
      <c r="W17" s="606"/>
      <c r="X17" s="606"/>
      <c r="Y17" s="607"/>
      <c r="Z17" s="665">
        <v>0.1</v>
      </c>
      <c r="AA17" s="665"/>
      <c r="AB17" s="665"/>
      <c r="AC17" s="665"/>
      <c r="AD17" s="666">
        <v>13892</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223</v>
      </c>
      <c r="BH17" s="606"/>
      <c r="BI17" s="606"/>
      <c r="BJ17" s="606"/>
      <c r="BK17" s="606"/>
      <c r="BL17" s="606"/>
      <c r="BM17" s="606"/>
      <c r="BN17" s="607"/>
      <c r="BO17" s="665" t="s">
        <v>223</v>
      </c>
      <c r="BP17" s="665"/>
      <c r="BQ17" s="665"/>
      <c r="BR17" s="665"/>
      <c r="BS17" s="611" t="s">
        <v>167</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1628890</v>
      </c>
      <c r="CS17" s="606"/>
      <c r="CT17" s="606"/>
      <c r="CU17" s="606"/>
      <c r="CV17" s="606"/>
      <c r="CW17" s="606"/>
      <c r="CX17" s="606"/>
      <c r="CY17" s="607"/>
      <c r="CZ17" s="665">
        <v>6.4</v>
      </c>
      <c r="DA17" s="665"/>
      <c r="DB17" s="665"/>
      <c r="DC17" s="665"/>
      <c r="DD17" s="611" t="s">
        <v>167</v>
      </c>
      <c r="DE17" s="606"/>
      <c r="DF17" s="606"/>
      <c r="DG17" s="606"/>
      <c r="DH17" s="606"/>
      <c r="DI17" s="606"/>
      <c r="DJ17" s="606"/>
      <c r="DK17" s="606"/>
      <c r="DL17" s="606"/>
      <c r="DM17" s="606"/>
      <c r="DN17" s="606"/>
      <c r="DO17" s="606"/>
      <c r="DP17" s="607"/>
      <c r="DQ17" s="611">
        <v>1559335</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3859657</v>
      </c>
      <c r="S18" s="606"/>
      <c r="T18" s="606"/>
      <c r="U18" s="606"/>
      <c r="V18" s="606"/>
      <c r="W18" s="606"/>
      <c r="X18" s="606"/>
      <c r="Y18" s="607"/>
      <c r="Z18" s="665">
        <v>14.3</v>
      </c>
      <c r="AA18" s="665"/>
      <c r="AB18" s="665"/>
      <c r="AC18" s="665"/>
      <c r="AD18" s="666">
        <v>3597312</v>
      </c>
      <c r="AE18" s="666"/>
      <c r="AF18" s="666"/>
      <c r="AG18" s="666"/>
      <c r="AH18" s="666"/>
      <c r="AI18" s="666"/>
      <c r="AJ18" s="666"/>
      <c r="AK18" s="666"/>
      <c r="AL18" s="608">
        <v>51.4</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223</v>
      </c>
      <c r="BH18" s="606"/>
      <c r="BI18" s="606"/>
      <c r="BJ18" s="606"/>
      <c r="BK18" s="606"/>
      <c r="BL18" s="606"/>
      <c r="BM18" s="606"/>
      <c r="BN18" s="607"/>
      <c r="BO18" s="665" t="s">
        <v>223</v>
      </c>
      <c r="BP18" s="665"/>
      <c r="BQ18" s="665"/>
      <c r="BR18" s="665"/>
      <c r="BS18" s="611" t="s">
        <v>167</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223</v>
      </c>
      <c r="CS18" s="606"/>
      <c r="CT18" s="606"/>
      <c r="CU18" s="606"/>
      <c r="CV18" s="606"/>
      <c r="CW18" s="606"/>
      <c r="CX18" s="606"/>
      <c r="CY18" s="607"/>
      <c r="CZ18" s="665" t="s">
        <v>223</v>
      </c>
      <c r="DA18" s="665"/>
      <c r="DB18" s="665"/>
      <c r="DC18" s="665"/>
      <c r="DD18" s="611" t="s">
        <v>223</v>
      </c>
      <c r="DE18" s="606"/>
      <c r="DF18" s="606"/>
      <c r="DG18" s="606"/>
      <c r="DH18" s="606"/>
      <c r="DI18" s="606"/>
      <c r="DJ18" s="606"/>
      <c r="DK18" s="606"/>
      <c r="DL18" s="606"/>
      <c r="DM18" s="606"/>
      <c r="DN18" s="606"/>
      <c r="DO18" s="606"/>
      <c r="DP18" s="607"/>
      <c r="DQ18" s="611" t="s">
        <v>167</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3597312</v>
      </c>
      <c r="S19" s="606"/>
      <c r="T19" s="606"/>
      <c r="U19" s="606"/>
      <c r="V19" s="606"/>
      <c r="W19" s="606"/>
      <c r="X19" s="606"/>
      <c r="Y19" s="607"/>
      <c r="Z19" s="665">
        <v>13.3</v>
      </c>
      <c r="AA19" s="665"/>
      <c r="AB19" s="665"/>
      <c r="AC19" s="665"/>
      <c r="AD19" s="666">
        <v>3597312</v>
      </c>
      <c r="AE19" s="666"/>
      <c r="AF19" s="666"/>
      <c r="AG19" s="666"/>
      <c r="AH19" s="666"/>
      <c r="AI19" s="666"/>
      <c r="AJ19" s="666"/>
      <c r="AK19" s="666"/>
      <c r="AL19" s="608">
        <v>51.4</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t="s">
        <v>167</v>
      </c>
      <c r="BH19" s="606"/>
      <c r="BI19" s="606"/>
      <c r="BJ19" s="606"/>
      <c r="BK19" s="606"/>
      <c r="BL19" s="606"/>
      <c r="BM19" s="606"/>
      <c r="BN19" s="607"/>
      <c r="BO19" s="665" t="s">
        <v>167</v>
      </c>
      <c r="BP19" s="665"/>
      <c r="BQ19" s="665"/>
      <c r="BR19" s="665"/>
      <c r="BS19" s="611" t="s">
        <v>223</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223</v>
      </c>
      <c r="CS19" s="606"/>
      <c r="CT19" s="606"/>
      <c r="CU19" s="606"/>
      <c r="CV19" s="606"/>
      <c r="CW19" s="606"/>
      <c r="CX19" s="606"/>
      <c r="CY19" s="607"/>
      <c r="CZ19" s="665" t="s">
        <v>223</v>
      </c>
      <c r="DA19" s="665"/>
      <c r="DB19" s="665"/>
      <c r="DC19" s="665"/>
      <c r="DD19" s="611" t="s">
        <v>223</v>
      </c>
      <c r="DE19" s="606"/>
      <c r="DF19" s="606"/>
      <c r="DG19" s="606"/>
      <c r="DH19" s="606"/>
      <c r="DI19" s="606"/>
      <c r="DJ19" s="606"/>
      <c r="DK19" s="606"/>
      <c r="DL19" s="606"/>
      <c r="DM19" s="606"/>
      <c r="DN19" s="606"/>
      <c r="DO19" s="606"/>
      <c r="DP19" s="607"/>
      <c r="DQ19" s="611" t="s">
        <v>223</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262345</v>
      </c>
      <c r="S20" s="606"/>
      <c r="T20" s="606"/>
      <c r="U20" s="606"/>
      <c r="V20" s="606"/>
      <c r="W20" s="606"/>
      <c r="X20" s="606"/>
      <c r="Y20" s="607"/>
      <c r="Z20" s="665">
        <v>1</v>
      </c>
      <c r="AA20" s="665"/>
      <c r="AB20" s="665"/>
      <c r="AC20" s="665"/>
      <c r="AD20" s="666" t="s">
        <v>167</v>
      </c>
      <c r="AE20" s="666"/>
      <c r="AF20" s="666"/>
      <c r="AG20" s="666"/>
      <c r="AH20" s="666"/>
      <c r="AI20" s="666"/>
      <c r="AJ20" s="666"/>
      <c r="AK20" s="666"/>
      <c r="AL20" s="608" t="s">
        <v>223</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t="s">
        <v>167</v>
      </c>
      <c r="BH20" s="606"/>
      <c r="BI20" s="606"/>
      <c r="BJ20" s="606"/>
      <c r="BK20" s="606"/>
      <c r="BL20" s="606"/>
      <c r="BM20" s="606"/>
      <c r="BN20" s="607"/>
      <c r="BO20" s="665" t="s">
        <v>167</v>
      </c>
      <c r="BP20" s="665"/>
      <c r="BQ20" s="665"/>
      <c r="BR20" s="665"/>
      <c r="BS20" s="611" t="s">
        <v>167</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25464189</v>
      </c>
      <c r="CS20" s="606"/>
      <c r="CT20" s="606"/>
      <c r="CU20" s="606"/>
      <c r="CV20" s="606"/>
      <c r="CW20" s="606"/>
      <c r="CX20" s="606"/>
      <c r="CY20" s="607"/>
      <c r="CZ20" s="665">
        <v>100</v>
      </c>
      <c r="DA20" s="665"/>
      <c r="DB20" s="665"/>
      <c r="DC20" s="665"/>
      <c r="DD20" s="611">
        <v>4248493</v>
      </c>
      <c r="DE20" s="606"/>
      <c r="DF20" s="606"/>
      <c r="DG20" s="606"/>
      <c r="DH20" s="606"/>
      <c r="DI20" s="606"/>
      <c r="DJ20" s="606"/>
      <c r="DK20" s="606"/>
      <c r="DL20" s="606"/>
      <c r="DM20" s="606"/>
      <c r="DN20" s="606"/>
      <c r="DO20" s="606"/>
      <c r="DP20" s="607"/>
      <c r="DQ20" s="611">
        <v>8548168</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167</v>
      </c>
      <c r="S21" s="606"/>
      <c r="T21" s="606"/>
      <c r="U21" s="606"/>
      <c r="V21" s="606"/>
      <c r="W21" s="606"/>
      <c r="X21" s="606"/>
      <c r="Y21" s="607"/>
      <c r="Z21" s="665" t="s">
        <v>223</v>
      </c>
      <c r="AA21" s="665"/>
      <c r="AB21" s="665"/>
      <c r="AC21" s="665"/>
      <c r="AD21" s="666" t="s">
        <v>223</v>
      </c>
      <c r="AE21" s="666"/>
      <c r="AF21" s="666"/>
      <c r="AG21" s="666"/>
      <c r="AH21" s="666"/>
      <c r="AI21" s="666"/>
      <c r="AJ21" s="666"/>
      <c r="AK21" s="666"/>
      <c r="AL21" s="608" t="s">
        <v>167</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223</v>
      </c>
      <c r="BH21" s="606"/>
      <c r="BI21" s="606"/>
      <c r="BJ21" s="606"/>
      <c r="BK21" s="606"/>
      <c r="BL21" s="606"/>
      <c r="BM21" s="606"/>
      <c r="BN21" s="607"/>
      <c r="BO21" s="665" t="s">
        <v>167</v>
      </c>
      <c r="BP21" s="665"/>
      <c r="BQ21" s="665"/>
      <c r="BR21" s="665"/>
      <c r="BS21" s="611" t="s">
        <v>223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7148388</v>
      </c>
      <c r="S22" s="606"/>
      <c r="T22" s="606"/>
      <c r="U22" s="606"/>
      <c r="V22" s="606"/>
      <c r="W22" s="606"/>
      <c r="X22" s="606"/>
      <c r="Y22" s="607"/>
      <c r="Z22" s="665">
        <v>26.5</v>
      </c>
      <c r="AA22" s="665"/>
      <c r="AB22" s="665"/>
      <c r="AC22" s="665"/>
      <c r="AD22" s="666">
        <v>6886043</v>
      </c>
      <c r="AE22" s="666"/>
      <c r="AF22" s="666"/>
      <c r="AG22" s="666"/>
      <c r="AH22" s="666"/>
      <c r="AI22" s="666"/>
      <c r="AJ22" s="666"/>
      <c r="AK22" s="666"/>
      <c r="AL22" s="608">
        <v>98.4</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223</v>
      </c>
      <c r="BH22" s="606"/>
      <c r="BI22" s="606"/>
      <c r="BJ22" s="606"/>
      <c r="BK22" s="606"/>
      <c r="BL22" s="606"/>
      <c r="BM22" s="606"/>
      <c r="BN22" s="607"/>
      <c r="BO22" s="665" t="s">
        <v>223</v>
      </c>
      <c r="BP22" s="665"/>
      <c r="BQ22" s="665"/>
      <c r="BR22" s="665"/>
      <c r="BS22" s="611" t="s">
        <v>223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4901</v>
      </c>
      <c r="S23" s="606"/>
      <c r="T23" s="606"/>
      <c r="U23" s="606"/>
      <c r="V23" s="606"/>
      <c r="W23" s="606"/>
      <c r="X23" s="606"/>
      <c r="Y23" s="607"/>
      <c r="Z23" s="665">
        <v>0</v>
      </c>
      <c r="AA23" s="665"/>
      <c r="AB23" s="665"/>
      <c r="AC23" s="665"/>
      <c r="AD23" s="666">
        <v>4901</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167</v>
      </c>
      <c r="BH23" s="606"/>
      <c r="BI23" s="606"/>
      <c r="BJ23" s="606"/>
      <c r="BK23" s="606"/>
      <c r="BL23" s="606"/>
      <c r="BM23" s="606"/>
      <c r="BN23" s="607"/>
      <c r="BO23" s="665" t="s">
        <v>167</v>
      </c>
      <c r="BP23" s="665"/>
      <c r="BQ23" s="665"/>
      <c r="BR23" s="665"/>
      <c r="BS23" s="611" t="s">
        <v>223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203642</v>
      </c>
      <c r="S24" s="606"/>
      <c r="T24" s="606"/>
      <c r="U24" s="606"/>
      <c r="V24" s="606"/>
      <c r="W24" s="606"/>
      <c r="X24" s="606"/>
      <c r="Y24" s="607"/>
      <c r="Z24" s="665">
        <v>0.8</v>
      </c>
      <c r="AA24" s="665"/>
      <c r="AB24" s="665"/>
      <c r="AC24" s="665"/>
      <c r="AD24" s="666" t="s">
        <v>223</v>
      </c>
      <c r="AE24" s="666"/>
      <c r="AF24" s="666"/>
      <c r="AG24" s="666"/>
      <c r="AH24" s="666"/>
      <c r="AI24" s="666"/>
      <c r="AJ24" s="666"/>
      <c r="AK24" s="666"/>
      <c r="AL24" s="608" t="s">
        <v>223</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167</v>
      </c>
      <c r="BH24" s="606"/>
      <c r="BI24" s="606"/>
      <c r="BJ24" s="606"/>
      <c r="BK24" s="606"/>
      <c r="BL24" s="606"/>
      <c r="BM24" s="606"/>
      <c r="BN24" s="607"/>
      <c r="BO24" s="665" t="s">
        <v>223</v>
      </c>
      <c r="BP24" s="665"/>
      <c r="BQ24" s="665"/>
      <c r="BR24" s="665"/>
      <c r="BS24" s="611" t="s">
        <v>223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5431899</v>
      </c>
      <c r="CS24" s="669"/>
      <c r="CT24" s="669"/>
      <c r="CU24" s="669"/>
      <c r="CV24" s="669"/>
      <c r="CW24" s="669"/>
      <c r="CX24" s="669"/>
      <c r="CY24" s="715"/>
      <c r="CZ24" s="716">
        <v>21.3</v>
      </c>
      <c r="DA24" s="685"/>
      <c r="DB24" s="685"/>
      <c r="DC24" s="719"/>
      <c r="DD24" s="714">
        <v>3752714</v>
      </c>
      <c r="DE24" s="669"/>
      <c r="DF24" s="669"/>
      <c r="DG24" s="669"/>
      <c r="DH24" s="669"/>
      <c r="DI24" s="669"/>
      <c r="DJ24" s="669"/>
      <c r="DK24" s="715"/>
      <c r="DL24" s="714">
        <v>3747314</v>
      </c>
      <c r="DM24" s="669"/>
      <c r="DN24" s="669"/>
      <c r="DO24" s="669"/>
      <c r="DP24" s="669"/>
      <c r="DQ24" s="669"/>
      <c r="DR24" s="669"/>
      <c r="DS24" s="669"/>
      <c r="DT24" s="669"/>
      <c r="DU24" s="669"/>
      <c r="DV24" s="715"/>
      <c r="DW24" s="716">
        <v>50.9</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212749</v>
      </c>
      <c r="S25" s="606"/>
      <c r="T25" s="606"/>
      <c r="U25" s="606"/>
      <c r="V25" s="606"/>
      <c r="W25" s="606"/>
      <c r="X25" s="606"/>
      <c r="Y25" s="607"/>
      <c r="Z25" s="665">
        <v>0.8</v>
      </c>
      <c r="AA25" s="665"/>
      <c r="AB25" s="665"/>
      <c r="AC25" s="665"/>
      <c r="AD25" s="666">
        <v>4971</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167</v>
      </c>
      <c r="BH25" s="606"/>
      <c r="BI25" s="606"/>
      <c r="BJ25" s="606"/>
      <c r="BK25" s="606"/>
      <c r="BL25" s="606"/>
      <c r="BM25" s="606"/>
      <c r="BN25" s="607"/>
      <c r="BO25" s="665" t="s">
        <v>167</v>
      </c>
      <c r="BP25" s="665"/>
      <c r="BQ25" s="665"/>
      <c r="BR25" s="665"/>
      <c r="BS25" s="611" t="s">
        <v>223</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1786073</v>
      </c>
      <c r="CS25" s="604"/>
      <c r="CT25" s="604"/>
      <c r="CU25" s="604"/>
      <c r="CV25" s="604"/>
      <c r="CW25" s="604"/>
      <c r="CX25" s="604"/>
      <c r="CY25" s="605"/>
      <c r="CZ25" s="608">
        <v>7</v>
      </c>
      <c r="DA25" s="637"/>
      <c r="DB25" s="637"/>
      <c r="DC25" s="638"/>
      <c r="DD25" s="611">
        <v>1669944</v>
      </c>
      <c r="DE25" s="604"/>
      <c r="DF25" s="604"/>
      <c r="DG25" s="604"/>
      <c r="DH25" s="604"/>
      <c r="DI25" s="604"/>
      <c r="DJ25" s="604"/>
      <c r="DK25" s="605"/>
      <c r="DL25" s="611">
        <v>1664544</v>
      </c>
      <c r="DM25" s="604"/>
      <c r="DN25" s="604"/>
      <c r="DO25" s="604"/>
      <c r="DP25" s="604"/>
      <c r="DQ25" s="604"/>
      <c r="DR25" s="604"/>
      <c r="DS25" s="604"/>
      <c r="DT25" s="604"/>
      <c r="DU25" s="604"/>
      <c r="DV25" s="605"/>
      <c r="DW25" s="608">
        <v>22.6</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44852</v>
      </c>
      <c r="S26" s="606"/>
      <c r="T26" s="606"/>
      <c r="U26" s="606"/>
      <c r="V26" s="606"/>
      <c r="W26" s="606"/>
      <c r="X26" s="606"/>
      <c r="Y26" s="607"/>
      <c r="Z26" s="665">
        <v>0.2</v>
      </c>
      <c r="AA26" s="665"/>
      <c r="AB26" s="665"/>
      <c r="AC26" s="665"/>
      <c r="AD26" s="666" t="s">
        <v>223</v>
      </c>
      <c r="AE26" s="666"/>
      <c r="AF26" s="666"/>
      <c r="AG26" s="666"/>
      <c r="AH26" s="666"/>
      <c r="AI26" s="666"/>
      <c r="AJ26" s="666"/>
      <c r="AK26" s="666"/>
      <c r="AL26" s="608" t="s">
        <v>167</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167</v>
      </c>
      <c r="BH26" s="606"/>
      <c r="BI26" s="606"/>
      <c r="BJ26" s="606"/>
      <c r="BK26" s="606"/>
      <c r="BL26" s="606"/>
      <c r="BM26" s="606"/>
      <c r="BN26" s="607"/>
      <c r="BO26" s="665" t="s">
        <v>223</v>
      </c>
      <c r="BP26" s="665"/>
      <c r="BQ26" s="665"/>
      <c r="BR26" s="665"/>
      <c r="BS26" s="611" t="s">
        <v>223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1132256</v>
      </c>
      <c r="CS26" s="606"/>
      <c r="CT26" s="606"/>
      <c r="CU26" s="606"/>
      <c r="CV26" s="606"/>
      <c r="CW26" s="606"/>
      <c r="CX26" s="606"/>
      <c r="CY26" s="607"/>
      <c r="CZ26" s="608">
        <v>4.4000000000000004</v>
      </c>
      <c r="DA26" s="637"/>
      <c r="DB26" s="637"/>
      <c r="DC26" s="638"/>
      <c r="DD26" s="611">
        <v>1025255</v>
      </c>
      <c r="DE26" s="606"/>
      <c r="DF26" s="606"/>
      <c r="DG26" s="606"/>
      <c r="DH26" s="606"/>
      <c r="DI26" s="606"/>
      <c r="DJ26" s="606"/>
      <c r="DK26" s="607"/>
      <c r="DL26" s="611" t="s">
        <v>167</v>
      </c>
      <c r="DM26" s="606"/>
      <c r="DN26" s="606"/>
      <c r="DO26" s="606"/>
      <c r="DP26" s="606"/>
      <c r="DQ26" s="606"/>
      <c r="DR26" s="606"/>
      <c r="DS26" s="606"/>
      <c r="DT26" s="606"/>
      <c r="DU26" s="606"/>
      <c r="DV26" s="607"/>
      <c r="DW26" s="608" t="s">
        <v>167</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1964895</v>
      </c>
      <c r="S27" s="606"/>
      <c r="T27" s="606"/>
      <c r="U27" s="606"/>
      <c r="V27" s="606"/>
      <c r="W27" s="606"/>
      <c r="X27" s="606"/>
      <c r="Y27" s="607"/>
      <c r="Z27" s="665">
        <v>7.3</v>
      </c>
      <c r="AA27" s="665"/>
      <c r="AB27" s="665"/>
      <c r="AC27" s="665"/>
      <c r="AD27" s="666" t="s">
        <v>223</v>
      </c>
      <c r="AE27" s="666"/>
      <c r="AF27" s="666"/>
      <c r="AG27" s="666"/>
      <c r="AH27" s="666"/>
      <c r="AI27" s="666"/>
      <c r="AJ27" s="666"/>
      <c r="AK27" s="666"/>
      <c r="AL27" s="608" t="s">
        <v>223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2694155</v>
      </c>
      <c r="BH27" s="606"/>
      <c r="BI27" s="606"/>
      <c r="BJ27" s="606"/>
      <c r="BK27" s="606"/>
      <c r="BL27" s="606"/>
      <c r="BM27" s="606"/>
      <c r="BN27" s="607"/>
      <c r="BO27" s="665">
        <v>100</v>
      </c>
      <c r="BP27" s="665"/>
      <c r="BQ27" s="665"/>
      <c r="BR27" s="665"/>
      <c r="BS27" s="611" t="s">
        <v>223</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2016936</v>
      </c>
      <c r="CS27" s="604"/>
      <c r="CT27" s="604"/>
      <c r="CU27" s="604"/>
      <c r="CV27" s="604"/>
      <c r="CW27" s="604"/>
      <c r="CX27" s="604"/>
      <c r="CY27" s="605"/>
      <c r="CZ27" s="608">
        <v>7.9</v>
      </c>
      <c r="DA27" s="637"/>
      <c r="DB27" s="637"/>
      <c r="DC27" s="638"/>
      <c r="DD27" s="611">
        <v>523435</v>
      </c>
      <c r="DE27" s="604"/>
      <c r="DF27" s="604"/>
      <c r="DG27" s="604"/>
      <c r="DH27" s="604"/>
      <c r="DI27" s="604"/>
      <c r="DJ27" s="604"/>
      <c r="DK27" s="605"/>
      <c r="DL27" s="611">
        <v>523435</v>
      </c>
      <c r="DM27" s="604"/>
      <c r="DN27" s="604"/>
      <c r="DO27" s="604"/>
      <c r="DP27" s="604"/>
      <c r="DQ27" s="604"/>
      <c r="DR27" s="604"/>
      <c r="DS27" s="604"/>
      <c r="DT27" s="604"/>
      <c r="DU27" s="604"/>
      <c r="DV27" s="605"/>
      <c r="DW27" s="608">
        <v>7.1</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167</v>
      </c>
      <c r="S28" s="606"/>
      <c r="T28" s="606"/>
      <c r="U28" s="606"/>
      <c r="V28" s="606"/>
      <c r="W28" s="606"/>
      <c r="X28" s="606"/>
      <c r="Y28" s="607"/>
      <c r="Z28" s="665" t="s">
        <v>167</v>
      </c>
      <c r="AA28" s="665"/>
      <c r="AB28" s="665"/>
      <c r="AC28" s="665"/>
      <c r="AD28" s="666" t="s">
        <v>167</v>
      </c>
      <c r="AE28" s="666"/>
      <c r="AF28" s="666"/>
      <c r="AG28" s="666"/>
      <c r="AH28" s="666"/>
      <c r="AI28" s="666"/>
      <c r="AJ28" s="666"/>
      <c r="AK28" s="666"/>
      <c r="AL28" s="608" t="s">
        <v>167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1628890</v>
      </c>
      <c r="CS28" s="606"/>
      <c r="CT28" s="606"/>
      <c r="CU28" s="606"/>
      <c r="CV28" s="606"/>
      <c r="CW28" s="606"/>
      <c r="CX28" s="606"/>
      <c r="CY28" s="607"/>
      <c r="CZ28" s="608">
        <v>6.4</v>
      </c>
      <c r="DA28" s="637"/>
      <c r="DB28" s="637"/>
      <c r="DC28" s="638"/>
      <c r="DD28" s="611">
        <v>1559335</v>
      </c>
      <c r="DE28" s="606"/>
      <c r="DF28" s="606"/>
      <c r="DG28" s="606"/>
      <c r="DH28" s="606"/>
      <c r="DI28" s="606"/>
      <c r="DJ28" s="606"/>
      <c r="DK28" s="607"/>
      <c r="DL28" s="611">
        <v>1559335</v>
      </c>
      <c r="DM28" s="606"/>
      <c r="DN28" s="606"/>
      <c r="DO28" s="606"/>
      <c r="DP28" s="606"/>
      <c r="DQ28" s="606"/>
      <c r="DR28" s="606"/>
      <c r="DS28" s="606"/>
      <c r="DT28" s="606"/>
      <c r="DU28" s="606"/>
      <c r="DV28" s="607"/>
      <c r="DW28" s="608">
        <v>21.2</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1993657</v>
      </c>
      <c r="S29" s="606"/>
      <c r="T29" s="606"/>
      <c r="U29" s="606"/>
      <c r="V29" s="606"/>
      <c r="W29" s="606"/>
      <c r="X29" s="606"/>
      <c r="Y29" s="607"/>
      <c r="Z29" s="665">
        <v>7.4</v>
      </c>
      <c r="AA29" s="665"/>
      <c r="AB29" s="665"/>
      <c r="AC29" s="665"/>
      <c r="AD29" s="666" t="s">
        <v>167</v>
      </c>
      <c r="AE29" s="666"/>
      <c r="AF29" s="666"/>
      <c r="AG29" s="666"/>
      <c r="AH29" s="666"/>
      <c r="AI29" s="666"/>
      <c r="AJ29" s="666"/>
      <c r="AK29" s="666"/>
      <c r="AL29" s="608" t="s">
        <v>167</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1628693</v>
      </c>
      <c r="CS29" s="604"/>
      <c r="CT29" s="604"/>
      <c r="CU29" s="604"/>
      <c r="CV29" s="604"/>
      <c r="CW29" s="604"/>
      <c r="CX29" s="604"/>
      <c r="CY29" s="605"/>
      <c r="CZ29" s="608">
        <v>6.4</v>
      </c>
      <c r="DA29" s="637"/>
      <c r="DB29" s="637"/>
      <c r="DC29" s="638"/>
      <c r="DD29" s="611">
        <v>1559138</v>
      </c>
      <c r="DE29" s="604"/>
      <c r="DF29" s="604"/>
      <c r="DG29" s="604"/>
      <c r="DH29" s="604"/>
      <c r="DI29" s="604"/>
      <c r="DJ29" s="604"/>
      <c r="DK29" s="605"/>
      <c r="DL29" s="611">
        <v>1559138</v>
      </c>
      <c r="DM29" s="604"/>
      <c r="DN29" s="604"/>
      <c r="DO29" s="604"/>
      <c r="DP29" s="604"/>
      <c r="DQ29" s="604"/>
      <c r="DR29" s="604"/>
      <c r="DS29" s="604"/>
      <c r="DT29" s="604"/>
      <c r="DU29" s="604"/>
      <c r="DV29" s="605"/>
      <c r="DW29" s="608">
        <v>21.2</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109391</v>
      </c>
      <c r="S30" s="606"/>
      <c r="T30" s="606"/>
      <c r="U30" s="606"/>
      <c r="V30" s="606"/>
      <c r="W30" s="606"/>
      <c r="X30" s="606"/>
      <c r="Y30" s="607"/>
      <c r="Z30" s="665">
        <v>0.4</v>
      </c>
      <c r="AA30" s="665"/>
      <c r="AB30" s="665"/>
      <c r="AC30" s="665"/>
      <c r="AD30" s="666">
        <v>10589</v>
      </c>
      <c r="AE30" s="666"/>
      <c r="AF30" s="666"/>
      <c r="AG30" s="666"/>
      <c r="AH30" s="666"/>
      <c r="AI30" s="666"/>
      <c r="AJ30" s="666"/>
      <c r="AK30" s="666"/>
      <c r="AL30" s="608">
        <v>0.2</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v>
      </c>
      <c r="BH30" s="684"/>
      <c r="BI30" s="684"/>
      <c r="BJ30" s="684"/>
      <c r="BK30" s="684"/>
      <c r="BL30" s="684"/>
      <c r="BM30" s="685">
        <v>97</v>
      </c>
      <c r="BN30" s="684"/>
      <c r="BO30" s="684"/>
      <c r="BP30" s="684"/>
      <c r="BQ30" s="686"/>
      <c r="BR30" s="683">
        <v>98.9</v>
      </c>
      <c r="BS30" s="684"/>
      <c r="BT30" s="684"/>
      <c r="BU30" s="684"/>
      <c r="BV30" s="684"/>
      <c r="BW30" s="684"/>
      <c r="BX30" s="685">
        <v>96.5</v>
      </c>
      <c r="BY30" s="684"/>
      <c r="BZ30" s="684"/>
      <c r="CA30" s="684"/>
      <c r="CB30" s="686"/>
      <c r="CD30" s="689"/>
      <c r="CE30" s="690"/>
      <c r="CF30" s="647" t="s">
        <v>306</v>
      </c>
      <c r="CG30" s="644"/>
      <c r="CH30" s="644"/>
      <c r="CI30" s="644"/>
      <c r="CJ30" s="644"/>
      <c r="CK30" s="644"/>
      <c r="CL30" s="644"/>
      <c r="CM30" s="644"/>
      <c r="CN30" s="644"/>
      <c r="CO30" s="644"/>
      <c r="CP30" s="644"/>
      <c r="CQ30" s="645"/>
      <c r="CR30" s="603">
        <v>1527925</v>
      </c>
      <c r="CS30" s="606"/>
      <c r="CT30" s="606"/>
      <c r="CU30" s="606"/>
      <c r="CV30" s="606"/>
      <c r="CW30" s="606"/>
      <c r="CX30" s="606"/>
      <c r="CY30" s="607"/>
      <c r="CZ30" s="608">
        <v>6</v>
      </c>
      <c r="DA30" s="637"/>
      <c r="DB30" s="637"/>
      <c r="DC30" s="638"/>
      <c r="DD30" s="611">
        <v>1466279</v>
      </c>
      <c r="DE30" s="606"/>
      <c r="DF30" s="606"/>
      <c r="DG30" s="606"/>
      <c r="DH30" s="606"/>
      <c r="DI30" s="606"/>
      <c r="DJ30" s="606"/>
      <c r="DK30" s="607"/>
      <c r="DL30" s="611">
        <v>1466279</v>
      </c>
      <c r="DM30" s="606"/>
      <c r="DN30" s="606"/>
      <c r="DO30" s="606"/>
      <c r="DP30" s="606"/>
      <c r="DQ30" s="606"/>
      <c r="DR30" s="606"/>
      <c r="DS30" s="606"/>
      <c r="DT30" s="606"/>
      <c r="DU30" s="606"/>
      <c r="DV30" s="607"/>
      <c r="DW30" s="608">
        <v>19.899999999999999</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7239191</v>
      </c>
      <c r="S31" s="606"/>
      <c r="T31" s="606"/>
      <c r="U31" s="606"/>
      <c r="V31" s="606"/>
      <c r="W31" s="606"/>
      <c r="X31" s="606"/>
      <c r="Y31" s="607"/>
      <c r="Z31" s="665">
        <v>26.8</v>
      </c>
      <c r="AA31" s="665"/>
      <c r="AB31" s="665"/>
      <c r="AC31" s="665"/>
      <c r="AD31" s="666" t="s">
        <v>223</v>
      </c>
      <c r="AE31" s="666"/>
      <c r="AF31" s="666"/>
      <c r="AG31" s="666"/>
      <c r="AH31" s="666"/>
      <c r="AI31" s="666"/>
      <c r="AJ31" s="666"/>
      <c r="AK31" s="666"/>
      <c r="AL31" s="608" t="s">
        <v>167</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v>
      </c>
      <c r="BH31" s="604"/>
      <c r="BI31" s="604"/>
      <c r="BJ31" s="604"/>
      <c r="BK31" s="604"/>
      <c r="BL31" s="604"/>
      <c r="BM31" s="609">
        <v>97.6</v>
      </c>
      <c r="BN31" s="682"/>
      <c r="BO31" s="682"/>
      <c r="BP31" s="682"/>
      <c r="BQ31" s="643"/>
      <c r="BR31" s="681">
        <v>98.9</v>
      </c>
      <c r="BS31" s="604"/>
      <c r="BT31" s="604"/>
      <c r="BU31" s="604"/>
      <c r="BV31" s="604"/>
      <c r="BW31" s="604"/>
      <c r="BX31" s="609">
        <v>97.3</v>
      </c>
      <c r="BY31" s="682"/>
      <c r="BZ31" s="682"/>
      <c r="CA31" s="682"/>
      <c r="CB31" s="643"/>
      <c r="CD31" s="689"/>
      <c r="CE31" s="690"/>
      <c r="CF31" s="647" t="s">
        <v>310</v>
      </c>
      <c r="CG31" s="644"/>
      <c r="CH31" s="644"/>
      <c r="CI31" s="644"/>
      <c r="CJ31" s="644"/>
      <c r="CK31" s="644"/>
      <c r="CL31" s="644"/>
      <c r="CM31" s="644"/>
      <c r="CN31" s="644"/>
      <c r="CO31" s="644"/>
      <c r="CP31" s="644"/>
      <c r="CQ31" s="645"/>
      <c r="CR31" s="603">
        <v>100768</v>
      </c>
      <c r="CS31" s="604"/>
      <c r="CT31" s="604"/>
      <c r="CU31" s="604"/>
      <c r="CV31" s="604"/>
      <c r="CW31" s="604"/>
      <c r="CX31" s="604"/>
      <c r="CY31" s="605"/>
      <c r="CZ31" s="608">
        <v>0.4</v>
      </c>
      <c r="DA31" s="637"/>
      <c r="DB31" s="637"/>
      <c r="DC31" s="638"/>
      <c r="DD31" s="611">
        <v>92859</v>
      </c>
      <c r="DE31" s="604"/>
      <c r="DF31" s="604"/>
      <c r="DG31" s="604"/>
      <c r="DH31" s="604"/>
      <c r="DI31" s="604"/>
      <c r="DJ31" s="604"/>
      <c r="DK31" s="605"/>
      <c r="DL31" s="611">
        <v>92859</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5382426</v>
      </c>
      <c r="S32" s="606"/>
      <c r="T32" s="606"/>
      <c r="U32" s="606"/>
      <c r="V32" s="606"/>
      <c r="W32" s="606"/>
      <c r="X32" s="606"/>
      <c r="Y32" s="607"/>
      <c r="Z32" s="665">
        <v>19.899999999999999</v>
      </c>
      <c r="AA32" s="665"/>
      <c r="AB32" s="665"/>
      <c r="AC32" s="665"/>
      <c r="AD32" s="666" t="s">
        <v>167</v>
      </c>
      <c r="AE32" s="666"/>
      <c r="AF32" s="666"/>
      <c r="AG32" s="666"/>
      <c r="AH32" s="666"/>
      <c r="AI32" s="666"/>
      <c r="AJ32" s="666"/>
      <c r="AK32" s="666"/>
      <c r="AL32" s="608" t="s">
        <v>223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98.9</v>
      </c>
      <c r="BH32" s="619"/>
      <c r="BI32" s="619"/>
      <c r="BJ32" s="619"/>
      <c r="BK32" s="619"/>
      <c r="BL32" s="619"/>
      <c r="BM32" s="663">
        <v>96.1</v>
      </c>
      <c r="BN32" s="619"/>
      <c r="BO32" s="619"/>
      <c r="BP32" s="619"/>
      <c r="BQ32" s="656"/>
      <c r="BR32" s="680">
        <v>98.8</v>
      </c>
      <c r="BS32" s="619"/>
      <c r="BT32" s="619"/>
      <c r="BU32" s="619"/>
      <c r="BV32" s="619"/>
      <c r="BW32" s="619"/>
      <c r="BX32" s="663">
        <v>95.4</v>
      </c>
      <c r="BY32" s="619"/>
      <c r="BZ32" s="619"/>
      <c r="CA32" s="619"/>
      <c r="CB32" s="656"/>
      <c r="CD32" s="691"/>
      <c r="CE32" s="692"/>
      <c r="CF32" s="647" t="s">
        <v>313</v>
      </c>
      <c r="CG32" s="644"/>
      <c r="CH32" s="644"/>
      <c r="CI32" s="644"/>
      <c r="CJ32" s="644"/>
      <c r="CK32" s="644"/>
      <c r="CL32" s="644"/>
      <c r="CM32" s="644"/>
      <c r="CN32" s="644"/>
      <c r="CO32" s="644"/>
      <c r="CP32" s="644"/>
      <c r="CQ32" s="645"/>
      <c r="CR32" s="603">
        <v>197</v>
      </c>
      <c r="CS32" s="606"/>
      <c r="CT32" s="606"/>
      <c r="CU32" s="606"/>
      <c r="CV32" s="606"/>
      <c r="CW32" s="606"/>
      <c r="CX32" s="606"/>
      <c r="CY32" s="607"/>
      <c r="CZ32" s="608">
        <v>0</v>
      </c>
      <c r="DA32" s="637"/>
      <c r="DB32" s="637"/>
      <c r="DC32" s="638"/>
      <c r="DD32" s="611">
        <v>197</v>
      </c>
      <c r="DE32" s="606"/>
      <c r="DF32" s="606"/>
      <c r="DG32" s="606"/>
      <c r="DH32" s="606"/>
      <c r="DI32" s="606"/>
      <c r="DJ32" s="606"/>
      <c r="DK32" s="607"/>
      <c r="DL32" s="611">
        <v>197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705902</v>
      </c>
      <c r="S33" s="606"/>
      <c r="T33" s="606"/>
      <c r="U33" s="606"/>
      <c r="V33" s="606"/>
      <c r="W33" s="606"/>
      <c r="X33" s="606"/>
      <c r="Y33" s="607"/>
      <c r="Z33" s="665">
        <v>2.6</v>
      </c>
      <c r="AA33" s="665"/>
      <c r="AB33" s="665"/>
      <c r="AC33" s="665"/>
      <c r="AD33" s="666" t="s">
        <v>223</v>
      </c>
      <c r="AE33" s="666"/>
      <c r="AF33" s="666"/>
      <c r="AG33" s="666"/>
      <c r="AH33" s="666"/>
      <c r="AI33" s="666"/>
      <c r="AJ33" s="666"/>
      <c r="AK33" s="666"/>
      <c r="AL33" s="608" t="s">
        <v>223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15783797</v>
      </c>
      <c r="CS33" s="604"/>
      <c r="CT33" s="604"/>
      <c r="CU33" s="604"/>
      <c r="CV33" s="604"/>
      <c r="CW33" s="604"/>
      <c r="CX33" s="604"/>
      <c r="CY33" s="605"/>
      <c r="CZ33" s="608">
        <v>62</v>
      </c>
      <c r="DA33" s="637"/>
      <c r="DB33" s="637"/>
      <c r="DC33" s="638"/>
      <c r="DD33" s="611">
        <v>4403113</v>
      </c>
      <c r="DE33" s="604"/>
      <c r="DF33" s="604"/>
      <c r="DG33" s="604"/>
      <c r="DH33" s="604"/>
      <c r="DI33" s="604"/>
      <c r="DJ33" s="604"/>
      <c r="DK33" s="605"/>
      <c r="DL33" s="611">
        <v>3079975</v>
      </c>
      <c r="DM33" s="604"/>
      <c r="DN33" s="604"/>
      <c r="DO33" s="604"/>
      <c r="DP33" s="604"/>
      <c r="DQ33" s="604"/>
      <c r="DR33" s="604"/>
      <c r="DS33" s="604"/>
      <c r="DT33" s="604"/>
      <c r="DU33" s="604"/>
      <c r="DV33" s="605"/>
      <c r="DW33" s="608">
        <v>41.8</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238419</v>
      </c>
      <c r="S34" s="606"/>
      <c r="T34" s="606"/>
      <c r="U34" s="606"/>
      <c r="V34" s="606"/>
      <c r="W34" s="606"/>
      <c r="X34" s="606"/>
      <c r="Y34" s="607"/>
      <c r="Z34" s="665">
        <v>0.9</v>
      </c>
      <c r="AA34" s="665"/>
      <c r="AB34" s="665"/>
      <c r="AC34" s="665"/>
      <c r="AD34" s="666">
        <v>89360</v>
      </c>
      <c r="AE34" s="666"/>
      <c r="AF34" s="666"/>
      <c r="AG34" s="666"/>
      <c r="AH34" s="666"/>
      <c r="AI34" s="666"/>
      <c r="AJ34" s="666"/>
      <c r="AK34" s="666"/>
      <c r="AL34" s="608">
        <v>1.3</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4602992</v>
      </c>
      <c r="CS34" s="606"/>
      <c r="CT34" s="606"/>
      <c r="CU34" s="606"/>
      <c r="CV34" s="606"/>
      <c r="CW34" s="606"/>
      <c r="CX34" s="606"/>
      <c r="CY34" s="607"/>
      <c r="CZ34" s="608">
        <v>18.100000000000001</v>
      </c>
      <c r="DA34" s="637"/>
      <c r="DB34" s="637"/>
      <c r="DC34" s="638"/>
      <c r="DD34" s="611">
        <v>936550</v>
      </c>
      <c r="DE34" s="606"/>
      <c r="DF34" s="606"/>
      <c r="DG34" s="606"/>
      <c r="DH34" s="606"/>
      <c r="DI34" s="606"/>
      <c r="DJ34" s="606"/>
      <c r="DK34" s="607"/>
      <c r="DL34" s="611">
        <v>817268</v>
      </c>
      <c r="DM34" s="606"/>
      <c r="DN34" s="606"/>
      <c r="DO34" s="606"/>
      <c r="DP34" s="606"/>
      <c r="DQ34" s="606"/>
      <c r="DR34" s="606"/>
      <c r="DS34" s="606"/>
      <c r="DT34" s="606"/>
      <c r="DU34" s="606"/>
      <c r="DV34" s="607"/>
      <c r="DW34" s="608">
        <v>11.1</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1773794</v>
      </c>
      <c r="S35" s="606"/>
      <c r="T35" s="606"/>
      <c r="U35" s="606"/>
      <c r="V35" s="606"/>
      <c r="W35" s="606"/>
      <c r="X35" s="606"/>
      <c r="Y35" s="607"/>
      <c r="Z35" s="665">
        <v>6.6</v>
      </c>
      <c r="AA35" s="665"/>
      <c r="AB35" s="665"/>
      <c r="AC35" s="665"/>
      <c r="AD35" s="666" t="s">
        <v>223</v>
      </c>
      <c r="AE35" s="666"/>
      <c r="AF35" s="666"/>
      <c r="AG35" s="666"/>
      <c r="AH35" s="666"/>
      <c r="AI35" s="666"/>
      <c r="AJ35" s="666"/>
      <c r="AK35" s="666"/>
      <c r="AL35" s="608" t="s">
        <v>167</v>
      </c>
      <c r="AM35" s="609"/>
      <c r="AN35" s="609"/>
      <c r="AO35" s="667"/>
      <c r="AP35" s="214"/>
      <c r="AQ35" s="671" t="s">
        <v>321</v>
      </c>
      <c r="AR35" s="672"/>
      <c r="AS35" s="672"/>
      <c r="AT35" s="672"/>
      <c r="AU35" s="672"/>
      <c r="AV35" s="672"/>
      <c r="AW35" s="672"/>
      <c r="AX35" s="672"/>
      <c r="AY35" s="673"/>
      <c r="AZ35" s="668">
        <v>1577416</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15829</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87504</v>
      </c>
      <c r="CS35" s="604"/>
      <c r="CT35" s="604"/>
      <c r="CU35" s="604"/>
      <c r="CV35" s="604"/>
      <c r="CW35" s="604"/>
      <c r="CX35" s="604"/>
      <c r="CY35" s="605"/>
      <c r="CZ35" s="608">
        <v>0.3</v>
      </c>
      <c r="DA35" s="637"/>
      <c r="DB35" s="637"/>
      <c r="DC35" s="638"/>
      <c r="DD35" s="611">
        <v>78608</v>
      </c>
      <c r="DE35" s="604"/>
      <c r="DF35" s="604"/>
      <c r="DG35" s="604"/>
      <c r="DH35" s="604"/>
      <c r="DI35" s="604"/>
      <c r="DJ35" s="604"/>
      <c r="DK35" s="605"/>
      <c r="DL35" s="611">
        <v>78543</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223</v>
      </c>
      <c r="S36" s="606"/>
      <c r="T36" s="606"/>
      <c r="U36" s="606"/>
      <c r="V36" s="606"/>
      <c r="W36" s="606"/>
      <c r="X36" s="606"/>
      <c r="Y36" s="607"/>
      <c r="Z36" s="665" t="s">
        <v>223</v>
      </c>
      <c r="AA36" s="665"/>
      <c r="AB36" s="665"/>
      <c r="AC36" s="665"/>
      <c r="AD36" s="666" t="s">
        <v>167</v>
      </c>
      <c r="AE36" s="666"/>
      <c r="AF36" s="666"/>
      <c r="AG36" s="666"/>
      <c r="AH36" s="666"/>
      <c r="AI36" s="666"/>
      <c r="AJ36" s="666"/>
      <c r="AK36" s="666"/>
      <c r="AL36" s="608" t="s">
        <v>167</v>
      </c>
      <c r="AM36" s="609"/>
      <c r="AN36" s="609"/>
      <c r="AO36" s="667"/>
      <c r="AQ36" s="640" t="s">
        <v>325</v>
      </c>
      <c r="AR36" s="641"/>
      <c r="AS36" s="641"/>
      <c r="AT36" s="641"/>
      <c r="AU36" s="641"/>
      <c r="AV36" s="641"/>
      <c r="AW36" s="641"/>
      <c r="AX36" s="641"/>
      <c r="AY36" s="642"/>
      <c r="AZ36" s="603">
        <v>396483</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-215502</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1598283</v>
      </c>
      <c r="CS36" s="606"/>
      <c r="CT36" s="606"/>
      <c r="CU36" s="606"/>
      <c r="CV36" s="606"/>
      <c r="CW36" s="606"/>
      <c r="CX36" s="606"/>
      <c r="CY36" s="607"/>
      <c r="CZ36" s="608">
        <v>6.3</v>
      </c>
      <c r="DA36" s="637"/>
      <c r="DB36" s="637"/>
      <c r="DC36" s="638"/>
      <c r="DD36" s="611">
        <v>1290684</v>
      </c>
      <c r="DE36" s="606"/>
      <c r="DF36" s="606"/>
      <c r="DG36" s="606"/>
      <c r="DH36" s="606"/>
      <c r="DI36" s="606"/>
      <c r="DJ36" s="606"/>
      <c r="DK36" s="607"/>
      <c r="DL36" s="611">
        <v>1137667</v>
      </c>
      <c r="DM36" s="606"/>
      <c r="DN36" s="606"/>
      <c r="DO36" s="606"/>
      <c r="DP36" s="606"/>
      <c r="DQ36" s="606"/>
      <c r="DR36" s="606"/>
      <c r="DS36" s="606"/>
      <c r="DT36" s="606"/>
      <c r="DU36" s="606"/>
      <c r="DV36" s="607"/>
      <c r="DW36" s="608">
        <v>15.4</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372294</v>
      </c>
      <c r="S37" s="606"/>
      <c r="T37" s="606"/>
      <c r="U37" s="606"/>
      <c r="V37" s="606"/>
      <c r="W37" s="606"/>
      <c r="X37" s="606"/>
      <c r="Y37" s="607"/>
      <c r="Z37" s="665">
        <v>1.4</v>
      </c>
      <c r="AA37" s="665"/>
      <c r="AB37" s="665"/>
      <c r="AC37" s="665"/>
      <c r="AD37" s="666" t="s">
        <v>223</v>
      </c>
      <c r="AE37" s="666"/>
      <c r="AF37" s="666"/>
      <c r="AG37" s="666"/>
      <c r="AH37" s="666"/>
      <c r="AI37" s="666"/>
      <c r="AJ37" s="666"/>
      <c r="AK37" s="666"/>
      <c r="AL37" s="608" t="s">
        <v>167</v>
      </c>
      <c r="AM37" s="609"/>
      <c r="AN37" s="609"/>
      <c r="AO37" s="667"/>
      <c r="AQ37" s="640" t="s">
        <v>329</v>
      </c>
      <c r="AR37" s="641"/>
      <c r="AS37" s="641"/>
      <c r="AT37" s="641"/>
      <c r="AU37" s="641"/>
      <c r="AV37" s="641"/>
      <c r="AW37" s="641"/>
      <c r="AX37" s="641"/>
      <c r="AY37" s="642"/>
      <c r="AZ37" s="603">
        <v>25099</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3559</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971872</v>
      </c>
      <c r="CS37" s="604"/>
      <c r="CT37" s="604"/>
      <c r="CU37" s="604"/>
      <c r="CV37" s="604"/>
      <c r="CW37" s="604"/>
      <c r="CX37" s="604"/>
      <c r="CY37" s="605"/>
      <c r="CZ37" s="608">
        <v>3.8</v>
      </c>
      <c r="DA37" s="637"/>
      <c r="DB37" s="637"/>
      <c r="DC37" s="638"/>
      <c r="DD37" s="611">
        <v>971872</v>
      </c>
      <c r="DE37" s="604"/>
      <c r="DF37" s="604"/>
      <c r="DG37" s="604"/>
      <c r="DH37" s="604"/>
      <c r="DI37" s="604"/>
      <c r="DJ37" s="604"/>
      <c r="DK37" s="605"/>
      <c r="DL37" s="611">
        <v>909281</v>
      </c>
      <c r="DM37" s="604"/>
      <c r="DN37" s="604"/>
      <c r="DO37" s="604"/>
      <c r="DP37" s="604"/>
      <c r="DQ37" s="604"/>
      <c r="DR37" s="604"/>
      <c r="DS37" s="604"/>
      <c r="DT37" s="604"/>
      <c r="DU37" s="604"/>
      <c r="DV37" s="605"/>
      <c r="DW37" s="608">
        <v>12.3</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27022207</v>
      </c>
      <c r="S38" s="655"/>
      <c r="T38" s="655"/>
      <c r="U38" s="655"/>
      <c r="V38" s="655"/>
      <c r="W38" s="655"/>
      <c r="X38" s="655"/>
      <c r="Y38" s="660"/>
      <c r="Z38" s="661">
        <v>100</v>
      </c>
      <c r="AA38" s="661"/>
      <c r="AB38" s="661"/>
      <c r="AC38" s="661"/>
      <c r="AD38" s="662">
        <v>6995864</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17012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5792</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1552317</v>
      </c>
      <c r="CS38" s="606"/>
      <c r="CT38" s="606"/>
      <c r="CU38" s="606"/>
      <c r="CV38" s="606"/>
      <c r="CW38" s="606"/>
      <c r="CX38" s="606"/>
      <c r="CY38" s="607"/>
      <c r="CZ38" s="608">
        <v>6.1</v>
      </c>
      <c r="DA38" s="637"/>
      <c r="DB38" s="637"/>
      <c r="DC38" s="638"/>
      <c r="DD38" s="611">
        <v>1344271</v>
      </c>
      <c r="DE38" s="606"/>
      <c r="DF38" s="606"/>
      <c r="DG38" s="606"/>
      <c r="DH38" s="606"/>
      <c r="DI38" s="606"/>
      <c r="DJ38" s="606"/>
      <c r="DK38" s="607"/>
      <c r="DL38" s="611">
        <v>1046497</v>
      </c>
      <c r="DM38" s="606"/>
      <c r="DN38" s="606"/>
      <c r="DO38" s="606"/>
      <c r="DP38" s="606"/>
      <c r="DQ38" s="606"/>
      <c r="DR38" s="606"/>
      <c r="DS38" s="606"/>
      <c r="DT38" s="606"/>
      <c r="DU38" s="606"/>
      <c r="DV38" s="607"/>
      <c r="DW38" s="608">
        <v>14.2</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167</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109</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7917701</v>
      </c>
      <c r="CS39" s="604"/>
      <c r="CT39" s="604"/>
      <c r="CU39" s="604"/>
      <c r="CV39" s="604"/>
      <c r="CW39" s="604"/>
      <c r="CX39" s="604"/>
      <c r="CY39" s="605"/>
      <c r="CZ39" s="608">
        <v>31.1</v>
      </c>
      <c r="DA39" s="637"/>
      <c r="DB39" s="637"/>
      <c r="DC39" s="638"/>
      <c r="DD39" s="611">
        <v>728000</v>
      </c>
      <c r="DE39" s="604"/>
      <c r="DF39" s="604"/>
      <c r="DG39" s="604"/>
      <c r="DH39" s="604"/>
      <c r="DI39" s="604"/>
      <c r="DJ39" s="604"/>
      <c r="DK39" s="605"/>
      <c r="DL39" s="611" t="s">
        <v>167</v>
      </c>
      <c r="DM39" s="604"/>
      <c r="DN39" s="604"/>
      <c r="DO39" s="604"/>
      <c r="DP39" s="604"/>
      <c r="DQ39" s="604"/>
      <c r="DR39" s="604"/>
      <c r="DS39" s="604"/>
      <c r="DT39" s="604"/>
      <c r="DU39" s="604"/>
      <c r="DV39" s="605"/>
      <c r="DW39" s="608" t="s">
        <v>223</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336101</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158</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25000</v>
      </c>
      <c r="CS40" s="606"/>
      <c r="CT40" s="606"/>
      <c r="CU40" s="606"/>
      <c r="CV40" s="606"/>
      <c r="CW40" s="606"/>
      <c r="CX40" s="606"/>
      <c r="CY40" s="607"/>
      <c r="CZ40" s="608">
        <v>0.1</v>
      </c>
      <c r="DA40" s="637"/>
      <c r="DB40" s="637"/>
      <c r="DC40" s="638"/>
      <c r="DD40" s="611">
        <v>25000</v>
      </c>
      <c r="DE40" s="606"/>
      <c r="DF40" s="606"/>
      <c r="DG40" s="606"/>
      <c r="DH40" s="606"/>
      <c r="DI40" s="606"/>
      <c r="DJ40" s="606"/>
      <c r="DK40" s="607"/>
      <c r="DL40" s="611" t="s">
        <v>167</v>
      </c>
      <c r="DM40" s="606"/>
      <c r="DN40" s="606"/>
      <c r="DO40" s="606"/>
      <c r="DP40" s="606"/>
      <c r="DQ40" s="606"/>
      <c r="DR40" s="606"/>
      <c r="DS40" s="606"/>
      <c r="DT40" s="606"/>
      <c r="DU40" s="606"/>
      <c r="DV40" s="607"/>
      <c r="DW40" s="608" t="s">
        <v>223</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802721</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489</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167</v>
      </c>
      <c r="CS41" s="604"/>
      <c r="CT41" s="604"/>
      <c r="CU41" s="604"/>
      <c r="CV41" s="604"/>
      <c r="CW41" s="604"/>
      <c r="CX41" s="604"/>
      <c r="CY41" s="605"/>
      <c r="CZ41" s="608" t="s">
        <v>167</v>
      </c>
      <c r="DA41" s="637"/>
      <c r="DB41" s="637"/>
      <c r="DC41" s="638"/>
      <c r="DD41" s="611" t="s">
        <v>167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4248493</v>
      </c>
      <c r="CS42" s="606"/>
      <c r="CT42" s="606"/>
      <c r="CU42" s="606"/>
      <c r="CV42" s="606"/>
      <c r="CW42" s="606"/>
      <c r="CX42" s="606"/>
      <c r="CY42" s="607"/>
      <c r="CZ42" s="608">
        <v>16.7</v>
      </c>
      <c r="DA42" s="609"/>
      <c r="DB42" s="609"/>
      <c r="DC42" s="610"/>
      <c r="DD42" s="611">
        <v>392341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58580</v>
      </c>
      <c r="CS43" s="604"/>
      <c r="CT43" s="604"/>
      <c r="CU43" s="604"/>
      <c r="CV43" s="604"/>
      <c r="CW43" s="604"/>
      <c r="CX43" s="604"/>
      <c r="CY43" s="605"/>
      <c r="CZ43" s="608">
        <v>0.2</v>
      </c>
      <c r="DA43" s="637"/>
      <c r="DB43" s="637"/>
      <c r="DC43" s="638"/>
      <c r="DD43" s="611">
        <v>58580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4248493</v>
      </c>
      <c r="CS44" s="606"/>
      <c r="CT44" s="606"/>
      <c r="CU44" s="606"/>
      <c r="CV44" s="606"/>
      <c r="CW44" s="606"/>
      <c r="CX44" s="606"/>
      <c r="CY44" s="607"/>
      <c r="CZ44" s="608">
        <v>16.7</v>
      </c>
      <c r="DA44" s="609"/>
      <c r="DB44" s="609"/>
      <c r="DC44" s="610"/>
      <c r="DD44" s="611">
        <v>392341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2992046</v>
      </c>
      <c r="CS45" s="604"/>
      <c r="CT45" s="604"/>
      <c r="CU45" s="604"/>
      <c r="CV45" s="604"/>
      <c r="CW45" s="604"/>
      <c r="CX45" s="604"/>
      <c r="CY45" s="605"/>
      <c r="CZ45" s="608">
        <v>11.8</v>
      </c>
      <c r="DA45" s="637"/>
      <c r="DB45" s="637"/>
      <c r="DC45" s="638"/>
      <c r="DD45" s="611">
        <v>44093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1246193</v>
      </c>
      <c r="CS46" s="606"/>
      <c r="CT46" s="606"/>
      <c r="CU46" s="606"/>
      <c r="CV46" s="606"/>
      <c r="CW46" s="606"/>
      <c r="CX46" s="606"/>
      <c r="CY46" s="607"/>
      <c r="CZ46" s="608">
        <v>4.9000000000000004</v>
      </c>
      <c r="DA46" s="609"/>
      <c r="DB46" s="609"/>
      <c r="DC46" s="610"/>
      <c r="DD46" s="611">
        <v>346894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223</v>
      </c>
      <c r="CS47" s="604"/>
      <c r="CT47" s="604"/>
      <c r="CU47" s="604"/>
      <c r="CV47" s="604"/>
      <c r="CW47" s="604"/>
      <c r="CX47" s="604"/>
      <c r="CY47" s="605"/>
      <c r="CZ47" s="608" t="s">
        <v>223</v>
      </c>
      <c r="DA47" s="637"/>
      <c r="DB47" s="637"/>
      <c r="DC47" s="638"/>
      <c r="DD47" s="611" t="s">
        <v>167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167</v>
      </c>
      <c r="CS48" s="606"/>
      <c r="CT48" s="606"/>
      <c r="CU48" s="606"/>
      <c r="CV48" s="606"/>
      <c r="CW48" s="606"/>
      <c r="CX48" s="606"/>
      <c r="CY48" s="607"/>
      <c r="CZ48" s="608" t="s">
        <v>167</v>
      </c>
      <c r="DA48" s="609"/>
      <c r="DB48" s="609"/>
      <c r="DC48" s="610"/>
      <c r="DD48" s="611" t="s">
        <v>223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25464189</v>
      </c>
      <c r="CS49" s="619"/>
      <c r="CT49" s="619"/>
      <c r="CU49" s="619"/>
      <c r="CV49" s="619"/>
      <c r="CW49" s="619"/>
      <c r="CX49" s="619"/>
      <c r="CY49" s="620"/>
      <c r="CZ49" s="621">
        <v>100</v>
      </c>
      <c r="DA49" s="622"/>
      <c r="DB49" s="622"/>
      <c r="DC49" s="623"/>
      <c r="DD49" s="624">
        <v>8548168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pNcqRMvaqshJ6W9abOD0nbMv89jmZNk9PHCwbi7XIa+ihy63VQPRpQTMWZiy1lEzbMeCpZ42RqYWSwLv8QTrAg==" saltValue="VHiqCGb6bKRt4SVDrLJN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26981</v>
      </c>
      <c r="R7" s="1136"/>
      <c r="S7" s="1136"/>
      <c r="T7" s="1136"/>
      <c r="U7" s="1136"/>
      <c r="V7" s="1136">
        <v>25428</v>
      </c>
      <c r="W7" s="1136"/>
      <c r="X7" s="1136"/>
      <c r="Y7" s="1136"/>
      <c r="Z7" s="1136"/>
      <c r="AA7" s="1136">
        <v>1553</v>
      </c>
      <c r="AB7" s="1136"/>
      <c r="AC7" s="1136"/>
      <c r="AD7" s="1136"/>
      <c r="AE7" s="1137"/>
      <c r="AF7" s="1138">
        <v>1453</v>
      </c>
      <c r="AG7" s="1139"/>
      <c r="AH7" s="1139"/>
      <c r="AI7" s="1139"/>
      <c r="AJ7" s="1140"/>
      <c r="AK7" s="1122">
        <v>5360</v>
      </c>
      <c r="AL7" s="1123"/>
      <c r="AM7" s="1123"/>
      <c r="AN7" s="1123"/>
      <c r="AO7" s="1123"/>
      <c r="AP7" s="1123">
        <v>17348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584</v>
      </c>
      <c r="BT7" s="1127"/>
      <c r="BU7" s="1127"/>
      <c r="BV7" s="1127"/>
      <c r="BW7" s="1127"/>
      <c r="BX7" s="1127"/>
      <c r="BY7" s="1127"/>
      <c r="BZ7" s="1127"/>
      <c r="CA7" s="1127"/>
      <c r="CB7" s="1127"/>
      <c r="CC7" s="1127"/>
      <c r="CD7" s="1127"/>
      <c r="CE7" s="1127"/>
      <c r="CF7" s="1127"/>
      <c r="CG7" s="1128"/>
      <c r="CH7" s="1119">
        <v>-5</v>
      </c>
      <c r="CI7" s="1120"/>
      <c r="CJ7" s="1120"/>
      <c r="CK7" s="1120"/>
      <c r="CL7" s="1121"/>
      <c r="CM7" s="1119">
        <v>92</v>
      </c>
      <c r="CN7" s="1120"/>
      <c r="CO7" s="1120"/>
      <c r="CP7" s="1120"/>
      <c r="CQ7" s="1121"/>
      <c r="CR7" s="1119">
        <v>31</v>
      </c>
      <c r="CS7" s="1120"/>
      <c r="CT7" s="1120"/>
      <c r="CU7" s="1120"/>
      <c r="CV7" s="1121"/>
      <c r="CW7" s="1119" t="s">
        <v>587</v>
      </c>
      <c r="CX7" s="1120"/>
      <c r="CY7" s="1120"/>
      <c r="CZ7" s="1120"/>
      <c r="DA7" s="1121"/>
      <c r="DB7" s="1119" t="s">
        <v>587</v>
      </c>
      <c r="DC7" s="1120"/>
      <c r="DD7" s="1120"/>
      <c r="DE7" s="1120"/>
      <c r="DF7" s="1121"/>
      <c r="DG7" s="1119" t="s">
        <v>587</v>
      </c>
      <c r="DH7" s="1120"/>
      <c r="DI7" s="1120"/>
      <c r="DJ7" s="1120"/>
      <c r="DK7" s="1121"/>
      <c r="DL7" s="1119" t="s">
        <v>587</v>
      </c>
      <c r="DM7" s="1120"/>
      <c r="DN7" s="1120"/>
      <c r="DO7" s="1120"/>
      <c r="DP7" s="1121"/>
      <c r="DQ7" s="1119" t="s">
        <v>587</v>
      </c>
      <c r="DR7" s="1120"/>
      <c r="DS7" s="1120"/>
      <c r="DT7" s="1120"/>
      <c r="DU7" s="1121"/>
      <c r="DV7" s="1146"/>
      <c r="DW7" s="1147"/>
      <c r="DX7" s="1147"/>
      <c r="DY7" s="1147"/>
      <c r="DZ7" s="1148"/>
      <c r="EA7" s="234"/>
    </row>
    <row r="8" spans="1:131" s="235" customFormat="1" ht="26.25" customHeight="1" x14ac:dyDescent="0.15">
      <c r="A8" s="241">
        <v>2</v>
      </c>
      <c r="B8" s="1068" t="s">
        <v>380</v>
      </c>
      <c r="C8" s="1069"/>
      <c r="D8" s="1069"/>
      <c r="E8" s="1069"/>
      <c r="F8" s="1069"/>
      <c r="G8" s="1069"/>
      <c r="H8" s="1069"/>
      <c r="I8" s="1069"/>
      <c r="J8" s="1069"/>
      <c r="K8" s="1069"/>
      <c r="L8" s="1069"/>
      <c r="M8" s="1069"/>
      <c r="N8" s="1069"/>
      <c r="O8" s="1069"/>
      <c r="P8" s="1070"/>
      <c r="Q8" s="1074">
        <v>40</v>
      </c>
      <c r="R8" s="1075"/>
      <c r="S8" s="1075"/>
      <c r="T8" s="1075"/>
      <c r="U8" s="1075"/>
      <c r="V8" s="1075">
        <v>35</v>
      </c>
      <c r="W8" s="1075"/>
      <c r="X8" s="1075"/>
      <c r="Y8" s="1075"/>
      <c r="Z8" s="1075"/>
      <c r="AA8" s="1075">
        <v>6</v>
      </c>
      <c r="AB8" s="1075"/>
      <c r="AC8" s="1075"/>
      <c r="AD8" s="1075"/>
      <c r="AE8" s="1076"/>
      <c r="AF8" s="1050">
        <v>6</v>
      </c>
      <c r="AG8" s="1051"/>
      <c r="AH8" s="1051"/>
      <c r="AI8" s="1051"/>
      <c r="AJ8" s="1052"/>
      <c r="AK8" s="1117" t="s">
        <v>567</v>
      </c>
      <c r="AL8" s="1118"/>
      <c r="AM8" s="1118"/>
      <c r="AN8" s="1118"/>
      <c r="AO8" s="1118"/>
      <c r="AP8" s="1118">
        <v>34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585</v>
      </c>
      <c r="BT8" s="1046"/>
      <c r="BU8" s="1046"/>
      <c r="BV8" s="1046"/>
      <c r="BW8" s="1046"/>
      <c r="BX8" s="1046"/>
      <c r="BY8" s="1046"/>
      <c r="BZ8" s="1046"/>
      <c r="CA8" s="1046"/>
      <c r="CB8" s="1046"/>
      <c r="CC8" s="1046"/>
      <c r="CD8" s="1046"/>
      <c r="CE8" s="1046"/>
      <c r="CF8" s="1046"/>
      <c r="CG8" s="1047"/>
      <c r="CH8" s="1020">
        <v>0</v>
      </c>
      <c r="CI8" s="1021"/>
      <c r="CJ8" s="1021"/>
      <c r="CK8" s="1021"/>
      <c r="CL8" s="1022"/>
      <c r="CM8" s="1020">
        <v>363</v>
      </c>
      <c r="CN8" s="1021"/>
      <c r="CO8" s="1021"/>
      <c r="CP8" s="1021"/>
      <c r="CQ8" s="1022"/>
      <c r="CR8" s="1020">
        <v>220</v>
      </c>
      <c r="CS8" s="1021"/>
      <c r="CT8" s="1021"/>
      <c r="CU8" s="1021"/>
      <c r="CV8" s="1022"/>
      <c r="CW8" s="1020" t="s">
        <v>587</v>
      </c>
      <c r="CX8" s="1021"/>
      <c r="CY8" s="1021"/>
      <c r="CZ8" s="1021"/>
      <c r="DA8" s="1022"/>
      <c r="DB8" s="1020" t="s">
        <v>587</v>
      </c>
      <c r="DC8" s="1021"/>
      <c r="DD8" s="1021"/>
      <c r="DE8" s="1021"/>
      <c r="DF8" s="1022"/>
      <c r="DG8" s="1020" t="s">
        <v>587</v>
      </c>
      <c r="DH8" s="1021"/>
      <c r="DI8" s="1021"/>
      <c r="DJ8" s="1021"/>
      <c r="DK8" s="1022"/>
      <c r="DL8" s="1020" t="s">
        <v>587</v>
      </c>
      <c r="DM8" s="1021"/>
      <c r="DN8" s="1021"/>
      <c r="DO8" s="1021"/>
      <c r="DP8" s="1022"/>
      <c r="DQ8" s="1020" t="s">
        <v>587</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586</v>
      </c>
      <c r="BT9" s="1046"/>
      <c r="BU9" s="1046"/>
      <c r="BV9" s="1046"/>
      <c r="BW9" s="1046"/>
      <c r="BX9" s="1046"/>
      <c r="BY9" s="1046"/>
      <c r="BZ9" s="1046"/>
      <c r="CA9" s="1046"/>
      <c r="CB9" s="1046"/>
      <c r="CC9" s="1046"/>
      <c r="CD9" s="1046"/>
      <c r="CE9" s="1046"/>
      <c r="CF9" s="1046"/>
      <c r="CG9" s="1047"/>
      <c r="CH9" s="1020">
        <v>2</v>
      </c>
      <c r="CI9" s="1021"/>
      <c r="CJ9" s="1021"/>
      <c r="CK9" s="1021"/>
      <c r="CL9" s="1022"/>
      <c r="CM9" s="1020">
        <v>11</v>
      </c>
      <c r="CN9" s="1021"/>
      <c r="CO9" s="1021"/>
      <c r="CP9" s="1021"/>
      <c r="CQ9" s="1022"/>
      <c r="CR9" s="1020">
        <v>5</v>
      </c>
      <c r="CS9" s="1021"/>
      <c r="CT9" s="1021"/>
      <c r="CU9" s="1021"/>
      <c r="CV9" s="1022"/>
      <c r="CW9" s="1020">
        <v>1</v>
      </c>
      <c r="CX9" s="1021"/>
      <c r="CY9" s="1021"/>
      <c r="CZ9" s="1021"/>
      <c r="DA9" s="1022"/>
      <c r="DB9" s="1020" t="s">
        <v>587</v>
      </c>
      <c r="DC9" s="1021"/>
      <c r="DD9" s="1021"/>
      <c r="DE9" s="1021"/>
      <c r="DF9" s="1022"/>
      <c r="DG9" s="1020">
        <v>546</v>
      </c>
      <c r="DH9" s="1021"/>
      <c r="DI9" s="1021"/>
      <c r="DJ9" s="1021"/>
      <c r="DK9" s="1022"/>
      <c r="DL9" s="1020" t="s">
        <v>587</v>
      </c>
      <c r="DM9" s="1021"/>
      <c r="DN9" s="1021"/>
      <c r="DO9" s="1021"/>
      <c r="DP9" s="1022"/>
      <c r="DQ9" s="1020" t="s">
        <v>587</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27021</v>
      </c>
      <c r="R23" s="1100"/>
      <c r="S23" s="1100"/>
      <c r="T23" s="1100"/>
      <c r="U23" s="1100"/>
      <c r="V23" s="1100">
        <v>25463</v>
      </c>
      <c r="W23" s="1100"/>
      <c r="X23" s="1100"/>
      <c r="Y23" s="1100"/>
      <c r="Z23" s="1100"/>
      <c r="AA23" s="1100">
        <v>1558</v>
      </c>
      <c r="AB23" s="1100"/>
      <c r="AC23" s="1100"/>
      <c r="AD23" s="1100"/>
      <c r="AE23" s="1101"/>
      <c r="AF23" s="1102">
        <v>1458</v>
      </c>
      <c r="AG23" s="1100"/>
      <c r="AH23" s="1100"/>
      <c r="AI23" s="1100"/>
      <c r="AJ23" s="1103"/>
      <c r="AK23" s="1104"/>
      <c r="AL23" s="1105"/>
      <c r="AM23" s="1105"/>
      <c r="AN23" s="1105"/>
      <c r="AO23" s="1105"/>
      <c r="AP23" s="1100">
        <v>17382</v>
      </c>
      <c r="AQ23" s="1100"/>
      <c r="AR23" s="1100"/>
      <c r="AS23" s="1100"/>
      <c r="AT23" s="1100"/>
      <c r="AU23" s="1106"/>
      <c r="AV23" s="1106"/>
      <c r="AW23" s="1106"/>
      <c r="AX23" s="1106"/>
      <c r="AY23" s="1107"/>
      <c r="AZ23" s="1096" t="s">
        <v>167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4423</v>
      </c>
      <c r="R28" s="1085"/>
      <c r="S28" s="1085"/>
      <c r="T28" s="1085"/>
      <c r="U28" s="1085"/>
      <c r="V28" s="1085">
        <v>4408</v>
      </c>
      <c r="W28" s="1085"/>
      <c r="X28" s="1085"/>
      <c r="Y28" s="1085"/>
      <c r="Z28" s="1085"/>
      <c r="AA28" s="1085">
        <v>16</v>
      </c>
      <c r="AB28" s="1085"/>
      <c r="AC28" s="1085"/>
      <c r="AD28" s="1085"/>
      <c r="AE28" s="1086"/>
      <c r="AF28" s="1087">
        <v>16</v>
      </c>
      <c r="AG28" s="1085"/>
      <c r="AH28" s="1085"/>
      <c r="AI28" s="1085"/>
      <c r="AJ28" s="1088"/>
      <c r="AK28" s="1089">
        <v>291</v>
      </c>
      <c r="AL28" s="1077"/>
      <c r="AM28" s="1077"/>
      <c r="AN28" s="1077"/>
      <c r="AO28" s="1077"/>
      <c r="AP28" s="1077" t="s">
        <v>568</v>
      </c>
      <c r="AQ28" s="1077"/>
      <c r="AR28" s="1077"/>
      <c r="AS28" s="1077"/>
      <c r="AT28" s="1077"/>
      <c r="AU28" s="1077" t="s">
        <v>568</v>
      </c>
      <c r="AV28" s="1077"/>
      <c r="AW28" s="1077"/>
      <c r="AX28" s="1077"/>
      <c r="AY28" s="1077"/>
      <c r="AZ28" s="1078" t="s">
        <v>568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380</v>
      </c>
      <c r="R29" s="1075"/>
      <c r="S29" s="1075"/>
      <c r="T29" s="1075"/>
      <c r="U29" s="1075"/>
      <c r="V29" s="1075">
        <v>372</v>
      </c>
      <c r="W29" s="1075"/>
      <c r="X29" s="1075"/>
      <c r="Y29" s="1075"/>
      <c r="Z29" s="1075"/>
      <c r="AA29" s="1075">
        <v>8</v>
      </c>
      <c r="AB29" s="1075"/>
      <c r="AC29" s="1075"/>
      <c r="AD29" s="1075"/>
      <c r="AE29" s="1076"/>
      <c r="AF29" s="1050">
        <v>8</v>
      </c>
      <c r="AG29" s="1051"/>
      <c r="AH29" s="1051"/>
      <c r="AI29" s="1051"/>
      <c r="AJ29" s="1052"/>
      <c r="AK29" s="1011">
        <v>101</v>
      </c>
      <c r="AL29" s="1002"/>
      <c r="AM29" s="1002"/>
      <c r="AN29" s="1002"/>
      <c r="AO29" s="1002"/>
      <c r="AP29" s="1002" t="s">
        <v>568</v>
      </c>
      <c r="AQ29" s="1002"/>
      <c r="AR29" s="1002"/>
      <c r="AS29" s="1002"/>
      <c r="AT29" s="1002"/>
      <c r="AU29" s="1002" t="s">
        <v>568</v>
      </c>
      <c r="AV29" s="1002"/>
      <c r="AW29" s="1002"/>
      <c r="AX29" s="1002"/>
      <c r="AY29" s="1002"/>
      <c r="AZ29" s="1073" t="s">
        <v>568</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1469</v>
      </c>
      <c r="R30" s="1075"/>
      <c r="S30" s="1075"/>
      <c r="T30" s="1075"/>
      <c r="U30" s="1075"/>
      <c r="V30" s="1075">
        <v>1379</v>
      </c>
      <c r="W30" s="1075"/>
      <c r="X30" s="1075"/>
      <c r="Y30" s="1075"/>
      <c r="Z30" s="1075"/>
      <c r="AA30" s="1075">
        <v>90</v>
      </c>
      <c r="AB30" s="1075"/>
      <c r="AC30" s="1075"/>
      <c r="AD30" s="1075"/>
      <c r="AE30" s="1076"/>
      <c r="AF30" s="1050">
        <v>41</v>
      </c>
      <c r="AG30" s="1051"/>
      <c r="AH30" s="1051"/>
      <c r="AI30" s="1051"/>
      <c r="AJ30" s="1052"/>
      <c r="AK30" s="1011">
        <v>410</v>
      </c>
      <c r="AL30" s="1002"/>
      <c r="AM30" s="1002"/>
      <c r="AN30" s="1002"/>
      <c r="AO30" s="1002"/>
      <c r="AP30" s="1002">
        <v>6107</v>
      </c>
      <c r="AQ30" s="1002"/>
      <c r="AR30" s="1002"/>
      <c r="AS30" s="1002"/>
      <c r="AT30" s="1002"/>
      <c r="AU30" s="1002">
        <v>4813</v>
      </c>
      <c r="AV30" s="1002"/>
      <c r="AW30" s="1002"/>
      <c r="AX30" s="1002"/>
      <c r="AY30" s="1002"/>
      <c r="AZ30" s="1073" t="s">
        <v>568</v>
      </c>
      <c r="BA30" s="1073"/>
      <c r="BB30" s="1073"/>
      <c r="BC30" s="1073"/>
      <c r="BD30" s="1073"/>
      <c r="BE30" s="1063" t="s">
        <v>397</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398</v>
      </c>
      <c r="C31" s="1069"/>
      <c r="D31" s="1069"/>
      <c r="E31" s="1069"/>
      <c r="F31" s="1069"/>
      <c r="G31" s="1069"/>
      <c r="H31" s="1069"/>
      <c r="I31" s="1069"/>
      <c r="J31" s="1069"/>
      <c r="K31" s="1069"/>
      <c r="L31" s="1069"/>
      <c r="M31" s="1069"/>
      <c r="N31" s="1069"/>
      <c r="O31" s="1069"/>
      <c r="P31" s="1070"/>
      <c r="Q31" s="1074">
        <v>81</v>
      </c>
      <c r="R31" s="1075"/>
      <c r="S31" s="1075"/>
      <c r="T31" s="1075"/>
      <c r="U31" s="1075"/>
      <c r="V31" s="1075" t="s">
        <v>567</v>
      </c>
      <c r="W31" s="1075"/>
      <c r="X31" s="1075"/>
      <c r="Y31" s="1075"/>
      <c r="Z31" s="1075"/>
      <c r="AA31" s="1075">
        <v>81</v>
      </c>
      <c r="AB31" s="1075"/>
      <c r="AC31" s="1075"/>
      <c r="AD31" s="1075"/>
      <c r="AE31" s="1076"/>
      <c r="AF31" s="1050">
        <v>81</v>
      </c>
      <c r="AG31" s="1051"/>
      <c r="AH31" s="1051"/>
      <c r="AI31" s="1051"/>
      <c r="AJ31" s="1052"/>
      <c r="AK31" s="1011" t="s">
        <v>567</v>
      </c>
      <c r="AL31" s="1002"/>
      <c r="AM31" s="1002"/>
      <c r="AN31" s="1002"/>
      <c r="AO31" s="1002"/>
      <c r="AP31" s="1002" t="s">
        <v>568</v>
      </c>
      <c r="AQ31" s="1002"/>
      <c r="AR31" s="1002"/>
      <c r="AS31" s="1002"/>
      <c r="AT31" s="1002"/>
      <c r="AU31" s="1002" t="s">
        <v>568</v>
      </c>
      <c r="AV31" s="1002"/>
      <c r="AW31" s="1002"/>
      <c r="AX31" s="1002"/>
      <c r="AY31" s="1002"/>
      <c r="AZ31" s="1073" t="s">
        <v>568</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169</v>
      </c>
      <c r="R32" s="1075"/>
      <c r="S32" s="1075"/>
      <c r="T32" s="1075"/>
      <c r="U32" s="1075"/>
      <c r="V32" s="1075">
        <v>145</v>
      </c>
      <c r="W32" s="1075"/>
      <c r="X32" s="1075"/>
      <c r="Y32" s="1075"/>
      <c r="Z32" s="1075"/>
      <c r="AA32" s="1075">
        <v>24</v>
      </c>
      <c r="AB32" s="1075"/>
      <c r="AC32" s="1075"/>
      <c r="AD32" s="1075"/>
      <c r="AE32" s="1076"/>
      <c r="AF32" s="1050">
        <v>24</v>
      </c>
      <c r="AG32" s="1051"/>
      <c r="AH32" s="1051"/>
      <c r="AI32" s="1051"/>
      <c r="AJ32" s="1052"/>
      <c r="AK32" s="1011">
        <v>7</v>
      </c>
      <c r="AL32" s="1002"/>
      <c r="AM32" s="1002"/>
      <c r="AN32" s="1002"/>
      <c r="AO32" s="1002"/>
      <c r="AP32" s="1002" t="s">
        <v>568</v>
      </c>
      <c r="AQ32" s="1002"/>
      <c r="AR32" s="1002"/>
      <c r="AS32" s="1002"/>
      <c r="AT32" s="1002"/>
      <c r="AU32" s="1002" t="s">
        <v>568</v>
      </c>
      <c r="AV32" s="1002"/>
      <c r="AW32" s="1002"/>
      <c r="AX32" s="1002"/>
      <c r="AY32" s="1002"/>
      <c r="AZ32" s="1073" t="s">
        <v>568</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171</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407</v>
      </c>
      <c r="W66" s="1033"/>
      <c r="X66" s="1033"/>
      <c r="Y66" s="1033"/>
      <c r="Z66" s="1034"/>
      <c r="AA66" s="1032" t="s">
        <v>408</v>
      </c>
      <c r="AB66" s="1033"/>
      <c r="AC66" s="1033"/>
      <c r="AD66" s="1033"/>
      <c r="AE66" s="1034"/>
      <c r="AF66" s="1038" t="s">
        <v>409</v>
      </c>
      <c r="AG66" s="1039"/>
      <c r="AH66" s="1039"/>
      <c r="AI66" s="1039"/>
      <c r="AJ66" s="1040"/>
      <c r="AK66" s="1032" t="s">
        <v>390</v>
      </c>
      <c r="AL66" s="1027"/>
      <c r="AM66" s="1027"/>
      <c r="AN66" s="1027"/>
      <c r="AO66" s="1028"/>
      <c r="AP66" s="1032" t="s">
        <v>410</v>
      </c>
      <c r="AQ66" s="1033"/>
      <c r="AR66" s="1033"/>
      <c r="AS66" s="1033"/>
      <c r="AT66" s="1034"/>
      <c r="AU66" s="1032" t="s">
        <v>411</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569</v>
      </c>
      <c r="C68" s="1017"/>
      <c r="D68" s="1017"/>
      <c r="E68" s="1017"/>
      <c r="F68" s="1017"/>
      <c r="G68" s="1017"/>
      <c r="H68" s="1017"/>
      <c r="I68" s="1017"/>
      <c r="J68" s="1017"/>
      <c r="K68" s="1017"/>
      <c r="L68" s="1017"/>
      <c r="M68" s="1017"/>
      <c r="N68" s="1017"/>
      <c r="O68" s="1017"/>
      <c r="P68" s="1018"/>
      <c r="Q68" s="1019">
        <v>2166</v>
      </c>
      <c r="R68" s="1013"/>
      <c r="S68" s="1013"/>
      <c r="T68" s="1013"/>
      <c r="U68" s="1013"/>
      <c r="V68" s="1013">
        <v>2096</v>
      </c>
      <c r="W68" s="1013"/>
      <c r="X68" s="1013"/>
      <c r="Y68" s="1013"/>
      <c r="Z68" s="1013"/>
      <c r="AA68" s="1013">
        <v>70</v>
      </c>
      <c r="AB68" s="1013"/>
      <c r="AC68" s="1013"/>
      <c r="AD68" s="1013"/>
      <c r="AE68" s="1013"/>
      <c r="AF68" s="1013">
        <v>70</v>
      </c>
      <c r="AG68" s="1013"/>
      <c r="AH68" s="1013"/>
      <c r="AI68" s="1013"/>
      <c r="AJ68" s="1013"/>
      <c r="AK68" s="1013" t="s">
        <v>568</v>
      </c>
      <c r="AL68" s="1013"/>
      <c r="AM68" s="1013"/>
      <c r="AN68" s="1013"/>
      <c r="AO68" s="1013"/>
      <c r="AP68" s="1013">
        <v>440</v>
      </c>
      <c r="AQ68" s="1013"/>
      <c r="AR68" s="1013"/>
      <c r="AS68" s="1013"/>
      <c r="AT68" s="1013"/>
      <c r="AU68" s="1013">
        <v>141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570</v>
      </c>
      <c r="C69" s="1006"/>
      <c r="D69" s="1006"/>
      <c r="E69" s="1006"/>
      <c r="F69" s="1006"/>
      <c r="G69" s="1006"/>
      <c r="H69" s="1006"/>
      <c r="I69" s="1006"/>
      <c r="J69" s="1006"/>
      <c r="K69" s="1006"/>
      <c r="L69" s="1006"/>
      <c r="M69" s="1006"/>
      <c r="N69" s="1006"/>
      <c r="O69" s="1006"/>
      <c r="P69" s="1007"/>
      <c r="Q69" s="1008">
        <v>1473</v>
      </c>
      <c r="R69" s="1002"/>
      <c r="S69" s="1002"/>
      <c r="T69" s="1002"/>
      <c r="U69" s="1002"/>
      <c r="V69" s="1002">
        <v>1457</v>
      </c>
      <c r="W69" s="1002"/>
      <c r="X69" s="1002"/>
      <c r="Y69" s="1002"/>
      <c r="Z69" s="1002"/>
      <c r="AA69" s="1002">
        <v>16</v>
      </c>
      <c r="AB69" s="1002"/>
      <c r="AC69" s="1002"/>
      <c r="AD69" s="1002"/>
      <c r="AE69" s="1002"/>
      <c r="AF69" s="1002">
        <v>16</v>
      </c>
      <c r="AG69" s="1002"/>
      <c r="AH69" s="1002"/>
      <c r="AI69" s="1002"/>
      <c r="AJ69" s="1002"/>
      <c r="AK69" s="1002">
        <v>21</v>
      </c>
      <c r="AL69" s="1002"/>
      <c r="AM69" s="1002"/>
      <c r="AN69" s="1002"/>
      <c r="AO69" s="1002"/>
      <c r="AP69" s="1002">
        <v>428</v>
      </c>
      <c r="AQ69" s="1002"/>
      <c r="AR69" s="1002"/>
      <c r="AS69" s="1002"/>
      <c r="AT69" s="1002"/>
      <c r="AU69" s="1002" t="s">
        <v>568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571</v>
      </c>
      <c r="C70" s="1006"/>
      <c r="D70" s="1006"/>
      <c r="E70" s="1006"/>
      <c r="F70" s="1006"/>
      <c r="G70" s="1006"/>
      <c r="H70" s="1006"/>
      <c r="I70" s="1006"/>
      <c r="J70" s="1006"/>
      <c r="K70" s="1006"/>
      <c r="L70" s="1006"/>
      <c r="M70" s="1006"/>
      <c r="N70" s="1006"/>
      <c r="O70" s="1006"/>
      <c r="P70" s="1007"/>
      <c r="Q70" s="1008">
        <v>410</v>
      </c>
      <c r="R70" s="1002"/>
      <c r="S70" s="1002"/>
      <c r="T70" s="1002"/>
      <c r="U70" s="1002"/>
      <c r="V70" s="1002">
        <v>395</v>
      </c>
      <c r="W70" s="1002"/>
      <c r="X70" s="1002"/>
      <c r="Y70" s="1002"/>
      <c r="Z70" s="1002"/>
      <c r="AA70" s="1002">
        <v>15</v>
      </c>
      <c r="AB70" s="1002"/>
      <c r="AC70" s="1002"/>
      <c r="AD70" s="1002"/>
      <c r="AE70" s="1002"/>
      <c r="AF70" s="1002">
        <v>15</v>
      </c>
      <c r="AG70" s="1002"/>
      <c r="AH70" s="1002"/>
      <c r="AI70" s="1002"/>
      <c r="AJ70" s="1002"/>
      <c r="AK70" s="1002">
        <v>45</v>
      </c>
      <c r="AL70" s="1002"/>
      <c r="AM70" s="1002"/>
      <c r="AN70" s="1002"/>
      <c r="AO70" s="1002"/>
      <c r="AP70" s="1002" t="s">
        <v>568</v>
      </c>
      <c r="AQ70" s="1002"/>
      <c r="AR70" s="1002"/>
      <c r="AS70" s="1002"/>
      <c r="AT70" s="1002"/>
      <c r="AU70" s="1002" t="s">
        <v>568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572</v>
      </c>
      <c r="C71" s="1006"/>
      <c r="D71" s="1006"/>
      <c r="E71" s="1006"/>
      <c r="F71" s="1006"/>
      <c r="G71" s="1006"/>
      <c r="H71" s="1006"/>
      <c r="I71" s="1006"/>
      <c r="J71" s="1006"/>
      <c r="K71" s="1006"/>
      <c r="L71" s="1006"/>
      <c r="M71" s="1006"/>
      <c r="N71" s="1006"/>
      <c r="O71" s="1006"/>
      <c r="P71" s="1007"/>
      <c r="Q71" s="1008">
        <v>2570</v>
      </c>
      <c r="R71" s="1002"/>
      <c r="S71" s="1002"/>
      <c r="T71" s="1002"/>
      <c r="U71" s="1002"/>
      <c r="V71" s="1002">
        <v>2350</v>
      </c>
      <c r="W71" s="1002"/>
      <c r="X71" s="1002"/>
      <c r="Y71" s="1002"/>
      <c r="Z71" s="1002"/>
      <c r="AA71" s="1002">
        <v>220</v>
      </c>
      <c r="AB71" s="1002"/>
      <c r="AC71" s="1002"/>
      <c r="AD71" s="1002"/>
      <c r="AE71" s="1002"/>
      <c r="AF71" s="1002">
        <v>2545</v>
      </c>
      <c r="AG71" s="1002"/>
      <c r="AH71" s="1002"/>
      <c r="AI71" s="1002"/>
      <c r="AJ71" s="1002"/>
      <c r="AK71" s="1002">
        <v>41</v>
      </c>
      <c r="AL71" s="1002"/>
      <c r="AM71" s="1002"/>
      <c r="AN71" s="1002"/>
      <c r="AO71" s="1002"/>
      <c r="AP71" s="1002">
        <v>1405</v>
      </c>
      <c r="AQ71" s="1002"/>
      <c r="AR71" s="1002"/>
      <c r="AS71" s="1002"/>
      <c r="AT71" s="1002"/>
      <c r="AU71" s="1002" t="s">
        <v>574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573</v>
      </c>
      <c r="C72" s="1006"/>
      <c r="D72" s="1006"/>
      <c r="E72" s="1006"/>
      <c r="F72" s="1006"/>
      <c r="G72" s="1006"/>
      <c r="H72" s="1006"/>
      <c r="I72" s="1006"/>
      <c r="J72" s="1006"/>
      <c r="K72" s="1006"/>
      <c r="L72" s="1006"/>
      <c r="M72" s="1006"/>
      <c r="N72" s="1006"/>
      <c r="O72" s="1006"/>
      <c r="P72" s="1007"/>
      <c r="Q72" s="1008">
        <v>2439</v>
      </c>
      <c r="R72" s="1002"/>
      <c r="S72" s="1002"/>
      <c r="T72" s="1002"/>
      <c r="U72" s="1002"/>
      <c r="V72" s="1002">
        <v>2310</v>
      </c>
      <c r="W72" s="1002"/>
      <c r="X72" s="1002"/>
      <c r="Y72" s="1002"/>
      <c r="Z72" s="1002"/>
      <c r="AA72" s="1002">
        <v>129</v>
      </c>
      <c r="AB72" s="1002"/>
      <c r="AC72" s="1002"/>
      <c r="AD72" s="1002"/>
      <c r="AE72" s="1002"/>
      <c r="AF72" s="1002">
        <v>1384</v>
      </c>
      <c r="AG72" s="1002"/>
      <c r="AH72" s="1002"/>
      <c r="AI72" s="1002"/>
      <c r="AJ72" s="1002"/>
      <c r="AK72" s="1002">
        <v>21</v>
      </c>
      <c r="AL72" s="1002"/>
      <c r="AM72" s="1002"/>
      <c r="AN72" s="1002"/>
      <c r="AO72" s="1002"/>
      <c r="AP72" s="1002">
        <v>6088</v>
      </c>
      <c r="AQ72" s="1002"/>
      <c r="AR72" s="1002"/>
      <c r="AS72" s="1002"/>
      <c r="AT72" s="1002"/>
      <c r="AU72" s="1002">
        <v>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575</v>
      </c>
      <c r="C73" s="1006"/>
      <c r="D73" s="1006"/>
      <c r="E73" s="1006"/>
      <c r="F73" s="1006"/>
      <c r="G73" s="1006"/>
      <c r="H73" s="1006"/>
      <c r="I73" s="1006"/>
      <c r="J73" s="1006"/>
      <c r="K73" s="1006"/>
      <c r="L73" s="1006"/>
      <c r="M73" s="1006"/>
      <c r="N73" s="1006"/>
      <c r="O73" s="1006"/>
      <c r="P73" s="1007"/>
      <c r="Q73" s="1008">
        <v>51</v>
      </c>
      <c r="R73" s="1002"/>
      <c r="S73" s="1002"/>
      <c r="T73" s="1002"/>
      <c r="U73" s="1002"/>
      <c r="V73" s="1002">
        <v>47</v>
      </c>
      <c r="W73" s="1002"/>
      <c r="X73" s="1002"/>
      <c r="Y73" s="1002"/>
      <c r="Z73" s="1002"/>
      <c r="AA73" s="1002">
        <v>4</v>
      </c>
      <c r="AB73" s="1002"/>
      <c r="AC73" s="1002"/>
      <c r="AD73" s="1002"/>
      <c r="AE73" s="1002"/>
      <c r="AF73" s="1002">
        <v>4</v>
      </c>
      <c r="AG73" s="1002"/>
      <c r="AH73" s="1002"/>
      <c r="AI73" s="1002"/>
      <c r="AJ73" s="1002"/>
      <c r="AK73" s="1002" t="s">
        <v>568</v>
      </c>
      <c r="AL73" s="1002"/>
      <c r="AM73" s="1002"/>
      <c r="AN73" s="1002"/>
      <c r="AO73" s="1002"/>
      <c r="AP73" s="1002" t="s">
        <v>568</v>
      </c>
      <c r="AQ73" s="1002"/>
      <c r="AR73" s="1002"/>
      <c r="AS73" s="1002"/>
      <c r="AT73" s="1002"/>
      <c r="AU73" s="1002" t="s">
        <v>568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576</v>
      </c>
      <c r="C74" s="1006"/>
      <c r="D74" s="1006"/>
      <c r="E74" s="1006"/>
      <c r="F74" s="1006"/>
      <c r="G74" s="1006"/>
      <c r="H74" s="1006"/>
      <c r="I74" s="1006"/>
      <c r="J74" s="1006"/>
      <c r="K74" s="1006"/>
      <c r="L74" s="1006"/>
      <c r="M74" s="1006"/>
      <c r="N74" s="1006"/>
      <c r="O74" s="1006"/>
      <c r="P74" s="1007"/>
      <c r="Q74" s="1008">
        <v>21</v>
      </c>
      <c r="R74" s="1002"/>
      <c r="S74" s="1002"/>
      <c r="T74" s="1002"/>
      <c r="U74" s="1002"/>
      <c r="V74" s="1002">
        <v>20</v>
      </c>
      <c r="W74" s="1002"/>
      <c r="X74" s="1002"/>
      <c r="Y74" s="1002"/>
      <c r="Z74" s="1002"/>
      <c r="AA74" s="1002">
        <v>1</v>
      </c>
      <c r="AB74" s="1002"/>
      <c r="AC74" s="1002"/>
      <c r="AD74" s="1002"/>
      <c r="AE74" s="1002"/>
      <c r="AF74" s="1002">
        <v>1</v>
      </c>
      <c r="AG74" s="1002"/>
      <c r="AH74" s="1002"/>
      <c r="AI74" s="1002"/>
      <c r="AJ74" s="1002"/>
      <c r="AK74" s="1002" t="s">
        <v>568</v>
      </c>
      <c r="AL74" s="1002"/>
      <c r="AM74" s="1002"/>
      <c r="AN74" s="1002"/>
      <c r="AO74" s="1002"/>
      <c r="AP74" s="1002" t="s">
        <v>568</v>
      </c>
      <c r="AQ74" s="1002"/>
      <c r="AR74" s="1002"/>
      <c r="AS74" s="1002"/>
      <c r="AT74" s="1002"/>
      <c r="AU74" s="1002" t="s">
        <v>568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577</v>
      </c>
      <c r="C75" s="1006"/>
      <c r="D75" s="1006"/>
      <c r="E75" s="1006"/>
      <c r="F75" s="1006"/>
      <c r="G75" s="1006"/>
      <c r="H75" s="1006"/>
      <c r="I75" s="1006"/>
      <c r="J75" s="1006"/>
      <c r="K75" s="1006"/>
      <c r="L75" s="1006"/>
      <c r="M75" s="1006"/>
      <c r="N75" s="1006"/>
      <c r="O75" s="1006"/>
      <c r="P75" s="1007"/>
      <c r="Q75" s="1009">
        <v>9035</v>
      </c>
      <c r="R75" s="1010"/>
      <c r="S75" s="1010"/>
      <c r="T75" s="1010"/>
      <c r="U75" s="1011"/>
      <c r="V75" s="1012">
        <v>8883</v>
      </c>
      <c r="W75" s="1010"/>
      <c r="X75" s="1010"/>
      <c r="Y75" s="1010"/>
      <c r="Z75" s="1011"/>
      <c r="AA75" s="1012">
        <v>152</v>
      </c>
      <c r="AB75" s="1010"/>
      <c r="AC75" s="1010"/>
      <c r="AD75" s="1010"/>
      <c r="AE75" s="1011"/>
      <c r="AF75" s="1012">
        <v>152</v>
      </c>
      <c r="AG75" s="1010"/>
      <c r="AH75" s="1010"/>
      <c r="AI75" s="1010"/>
      <c r="AJ75" s="1011"/>
      <c r="AK75" s="1012">
        <v>1408</v>
      </c>
      <c r="AL75" s="1010"/>
      <c r="AM75" s="1010"/>
      <c r="AN75" s="1010"/>
      <c r="AO75" s="1011"/>
      <c r="AP75" s="1012" t="s">
        <v>568</v>
      </c>
      <c r="AQ75" s="1010"/>
      <c r="AR75" s="1010"/>
      <c r="AS75" s="1010"/>
      <c r="AT75" s="1011"/>
      <c r="AU75" s="1012" t="s">
        <v>568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578</v>
      </c>
      <c r="C76" s="1006"/>
      <c r="D76" s="1006"/>
      <c r="E76" s="1006"/>
      <c r="F76" s="1006"/>
      <c r="G76" s="1006"/>
      <c r="H76" s="1006"/>
      <c r="I76" s="1006"/>
      <c r="J76" s="1006"/>
      <c r="K76" s="1006"/>
      <c r="L76" s="1006"/>
      <c r="M76" s="1006"/>
      <c r="N76" s="1006"/>
      <c r="O76" s="1006"/>
      <c r="P76" s="1007"/>
      <c r="Q76" s="1009">
        <v>824</v>
      </c>
      <c r="R76" s="1010"/>
      <c r="S76" s="1010"/>
      <c r="T76" s="1010"/>
      <c r="U76" s="1011"/>
      <c r="V76" s="1012">
        <v>814</v>
      </c>
      <c r="W76" s="1010"/>
      <c r="X76" s="1010"/>
      <c r="Y76" s="1010"/>
      <c r="Z76" s="1011"/>
      <c r="AA76" s="1012">
        <v>9</v>
      </c>
      <c r="AB76" s="1010"/>
      <c r="AC76" s="1010"/>
      <c r="AD76" s="1010"/>
      <c r="AE76" s="1011"/>
      <c r="AF76" s="1012">
        <v>9</v>
      </c>
      <c r="AG76" s="1010"/>
      <c r="AH76" s="1010"/>
      <c r="AI76" s="1010"/>
      <c r="AJ76" s="1011"/>
      <c r="AK76" s="1012">
        <v>41</v>
      </c>
      <c r="AL76" s="1010"/>
      <c r="AM76" s="1010"/>
      <c r="AN76" s="1010"/>
      <c r="AO76" s="1011"/>
      <c r="AP76" s="1012" t="s">
        <v>568</v>
      </c>
      <c r="AQ76" s="1010"/>
      <c r="AR76" s="1010"/>
      <c r="AS76" s="1010"/>
      <c r="AT76" s="1011"/>
      <c r="AU76" s="1012" t="s">
        <v>568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579</v>
      </c>
      <c r="C77" s="1006"/>
      <c r="D77" s="1006"/>
      <c r="E77" s="1006"/>
      <c r="F77" s="1006"/>
      <c r="G77" s="1006"/>
      <c r="H77" s="1006"/>
      <c r="I77" s="1006"/>
      <c r="J77" s="1006"/>
      <c r="K77" s="1006"/>
      <c r="L77" s="1006"/>
      <c r="M77" s="1006"/>
      <c r="N77" s="1006"/>
      <c r="O77" s="1006"/>
      <c r="P77" s="1007"/>
      <c r="Q77" s="1009">
        <v>130386</v>
      </c>
      <c r="R77" s="1010"/>
      <c r="S77" s="1010"/>
      <c r="T77" s="1010"/>
      <c r="U77" s="1011"/>
      <c r="V77" s="1012">
        <v>126664</v>
      </c>
      <c r="W77" s="1010"/>
      <c r="X77" s="1010"/>
      <c r="Y77" s="1010"/>
      <c r="Z77" s="1011"/>
      <c r="AA77" s="1012">
        <v>3722</v>
      </c>
      <c r="AB77" s="1010"/>
      <c r="AC77" s="1010"/>
      <c r="AD77" s="1010"/>
      <c r="AE77" s="1011"/>
      <c r="AF77" s="1012">
        <v>3722</v>
      </c>
      <c r="AG77" s="1010"/>
      <c r="AH77" s="1010"/>
      <c r="AI77" s="1010"/>
      <c r="AJ77" s="1011"/>
      <c r="AK77" s="1012">
        <v>1926</v>
      </c>
      <c r="AL77" s="1010"/>
      <c r="AM77" s="1010"/>
      <c r="AN77" s="1010"/>
      <c r="AO77" s="1011"/>
      <c r="AP77" s="1012" t="s">
        <v>568</v>
      </c>
      <c r="AQ77" s="1010"/>
      <c r="AR77" s="1010"/>
      <c r="AS77" s="1010"/>
      <c r="AT77" s="1011"/>
      <c r="AU77" s="1012" t="s">
        <v>568</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580</v>
      </c>
      <c r="C78" s="1006"/>
      <c r="D78" s="1006"/>
      <c r="E78" s="1006"/>
      <c r="F78" s="1006"/>
      <c r="G78" s="1006"/>
      <c r="H78" s="1006"/>
      <c r="I78" s="1006"/>
      <c r="J78" s="1006"/>
      <c r="K78" s="1006"/>
      <c r="L78" s="1006"/>
      <c r="M78" s="1006"/>
      <c r="N78" s="1006"/>
      <c r="O78" s="1006"/>
      <c r="P78" s="1007"/>
      <c r="Q78" s="1008">
        <v>3435</v>
      </c>
      <c r="R78" s="1002"/>
      <c r="S78" s="1002"/>
      <c r="T78" s="1002"/>
      <c r="U78" s="1002"/>
      <c r="V78" s="1002">
        <v>3016</v>
      </c>
      <c r="W78" s="1002"/>
      <c r="X78" s="1002"/>
      <c r="Y78" s="1002"/>
      <c r="Z78" s="1002"/>
      <c r="AA78" s="1002">
        <v>419</v>
      </c>
      <c r="AB78" s="1002"/>
      <c r="AC78" s="1002"/>
      <c r="AD78" s="1002"/>
      <c r="AE78" s="1002"/>
      <c r="AF78" s="1002">
        <v>377</v>
      </c>
      <c r="AG78" s="1002"/>
      <c r="AH78" s="1002"/>
      <c r="AI78" s="1002"/>
      <c r="AJ78" s="1002"/>
      <c r="AK78" s="1002">
        <v>76</v>
      </c>
      <c r="AL78" s="1002"/>
      <c r="AM78" s="1002"/>
      <c r="AN78" s="1002"/>
      <c r="AO78" s="1002"/>
      <c r="AP78" s="1002" t="s">
        <v>582</v>
      </c>
      <c r="AQ78" s="1002"/>
      <c r="AR78" s="1002"/>
      <c r="AS78" s="1002"/>
      <c r="AT78" s="1002"/>
      <c r="AU78" s="1002" t="s">
        <v>582</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581</v>
      </c>
      <c r="C79" s="1006"/>
      <c r="D79" s="1006"/>
      <c r="E79" s="1006"/>
      <c r="F79" s="1006"/>
      <c r="G79" s="1006"/>
      <c r="H79" s="1006"/>
      <c r="I79" s="1006"/>
      <c r="J79" s="1006"/>
      <c r="K79" s="1006"/>
      <c r="L79" s="1006"/>
      <c r="M79" s="1006"/>
      <c r="N79" s="1006"/>
      <c r="O79" s="1006"/>
      <c r="P79" s="1007"/>
      <c r="Q79" s="1008">
        <v>39</v>
      </c>
      <c r="R79" s="1002"/>
      <c r="S79" s="1002"/>
      <c r="T79" s="1002"/>
      <c r="U79" s="1002"/>
      <c r="V79" s="1002">
        <v>31</v>
      </c>
      <c r="W79" s="1002"/>
      <c r="X79" s="1002"/>
      <c r="Y79" s="1002"/>
      <c r="Z79" s="1002"/>
      <c r="AA79" s="1002">
        <v>8</v>
      </c>
      <c r="AB79" s="1002"/>
      <c r="AC79" s="1002"/>
      <c r="AD79" s="1002"/>
      <c r="AE79" s="1002"/>
      <c r="AF79" s="1002">
        <v>8</v>
      </c>
      <c r="AG79" s="1002"/>
      <c r="AH79" s="1002"/>
      <c r="AI79" s="1002"/>
      <c r="AJ79" s="1002"/>
      <c r="AK79" s="1002">
        <v>4</v>
      </c>
      <c r="AL79" s="1002"/>
      <c r="AM79" s="1002"/>
      <c r="AN79" s="1002"/>
      <c r="AO79" s="1002"/>
      <c r="AP79" s="1002" t="s">
        <v>582</v>
      </c>
      <c r="AQ79" s="1002"/>
      <c r="AR79" s="1002"/>
      <c r="AS79" s="1002"/>
      <c r="AT79" s="1002"/>
      <c r="AU79" s="1002" t="s">
        <v>582</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583</v>
      </c>
      <c r="C80" s="1006"/>
      <c r="D80" s="1006"/>
      <c r="E80" s="1006"/>
      <c r="F80" s="1006"/>
      <c r="G80" s="1006"/>
      <c r="H80" s="1006"/>
      <c r="I80" s="1006"/>
      <c r="J80" s="1006"/>
      <c r="K80" s="1006"/>
      <c r="L80" s="1006"/>
      <c r="M80" s="1006"/>
      <c r="N80" s="1006"/>
      <c r="O80" s="1006"/>
      <c r="P80" s="1007"/>
      <c r="Q80" s="1008">
        <v>10</v>
      </c>
      <c r="R80" s="1002"/>
      <c r="S80" s="1002"/>
      <c r="T80" s="1002"/>
      <c r="U80" s="1002"/>
      <c r="V80" s="1002">
        <v>9</v>
      </c>
      <c r="W80" s="1002"/>
      <c r="X80" s="1002"/>
      <c r="Y80" s="1002"/>
      <c r="Z80" s="1002"/>
      <c r="AA80" s="1002">
        <v>1</v>
      </c>
      <c r="AB80" s="1002"/>
      <c r="AC80" s="1002"/>
      <c r="AD80" s="1002"/>
      <c r="AE80" s="1002"/>
      <c r="AF80" s="1002">
        <v>1</v>
      </c>
      <c r="AG80" s="1002"/>
      <c r="AH80" s="1002"/>
      <c r="AI80" s="1002"/>
      <c r="AJ80" s="1002"/>
      <c r="AK80" s="1002" t="s">
        <v>582</v>
      </c>
      <c r="AL80" s="1002"/>
      <c r="AM80" s="1002"/>
      <c r="AN80" s="1002"/>
      <c r="AO80" s="1002"/>
      <c r="AP80" s="1002" t="s">
        <v>582</v>
      </c>
      <c r="AQ80" s="1002"/>
      <c r="AR80" s="1002"/>
      <c r="AS80" s="1002"/>
      <c r="AT80" s="1002"/>
      <c r="AU80" s="1002" t="s">
        <v>582</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8304</v>
      </c>
      <c r="AG88" s="990"/>
      <c r="AH88" s="990"/>
      <c r="AI88" s="990"/>
      <c r="AJ88" s="990"/>
      <c r="AK88" s="994"/>
      <c r="AL88" s="994"/>
      <c r="AM88" s="994"/>
      <c r="AN88" s="994"/>
      <c r="AO88" s="994"/>
      <c r="AP88" s="990">
        <v>8361</v>
      </c>
      <c r="AQ88" s="990"/>
      <c r="AR88" s="990"/>
      <c r="AS88" s="990"/>
      <c r="AT88" s="990"/>
      <c r="AU88" s="990">
        <v>144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255</v>
      </c>
      <c r="CS102" s="982"/>
      <c r="CT102" s="982"/>
      <c r="CU102" s="982"/>
      <c r="CV102" s="983"/>
      <c r="CW102" s="981">
        <v>1</v>
      </c>
      <c r="CX102" s="982"/>
      <c r="CY102" s="982"/>
      <c r="CZ102" s="982"/>
      <c r="DA102" s="983"/>
      <c r="DB102" s="981" t="s">
        <v>587</v>
      </c>
      <c r="DC102" s="982"/>
      <c r="DD102" s="982"/>
      <c r="DE102" s="982"/>
      <c r="DF102" s="983"/>
      <c r="DG102" s="981">
        <v>546</v>
      </c>
      <c r="DH102" s="982"/>
      <c r="DI102" s="982"/>
      <c r="DJ102" s="982"/>
      <c r="DK102" s="983"/>
      <c r="DL102" s="981" t="s">
        <v>587</v>
      </c>
      <c r="DM102" s="982"/>
      <c r="DN102" s="982"/>
      <c r="DO102" s="982"/>
      <c r="DP102" s="983"/>
      <c r="DQ102" s="981" t="s">
        <v>587</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300</v>
      </c>
      <c r="AG109" s="925"/>
      <c r="AH109" s="925"/>
      <c r="AI109" s="925"/>
      <c r="AJ109" s="926"/>
      <c r="AK109" s="927" t="s">
        <v>299</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300</v>
      </c>
      <c r="BW109" s="925"/>
      <c r="BX109" s="925"/>
      <c r="BY109" s="925"/>
      <c r="BZ109" s="926"/>
      <c r="CA109" s="927" t="s">
        <v>299</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300</v>
      </c>
      <c r="DM109" s="925"/>
      <c r="DN109" s="925"/>
      <c r="DO109" s="925"/>
      <c r="DP109" s="926"/>
      <c r="DQ109" s="927" t="s">
        <v>299</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1303624</v>
      </c>
      <c r="AB110" s="918"/>
      <c r="AC110" s="918"/>
      <c r="AD110" s="918"/>
      <c r="AE110" s="919"/>
      <c r="AF110" s="920">
        <v>1553974</v>
      </c>
      <c r="AG110" s="918"/>
      <c r="AH110" s="918"/>
      <c r="AI110" s="918"/>
      <c r="AJ110" s="919"/>
      <c r="AK110" s="920">
        <v>1628693</v>
      </c>
      <c r="AL110" s="918"/>
      <c r="AM110" s="918"/>
      <c r="AN110" s="918"/>
      <c r="AO110" s="919"/>
      <c r="AP110" s="921">
        <v>28.2</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15986809</v>
      </c>
      <c r="BR110" s="865"/>
      <c r="BS110" s="865"/>
      <c r="BT110" s="865"/>
      <c r="BU110" s="865"/>
      <c r="BV110" s="865">
        <v>17136103</v>
      </c>
      <c r="BW110" s="865"/>
      <c r="BX110" s="865"/>
      <c r="BY110" s="865"/>
      <c r="BZ110" s="865"/>
      <c r="CA110" s="865">
        <v>17381972</v>
      </c>
      <c r="CB110" s="865"/>
      <c r="CC110" s="865"/>
      <c r="CD110" s="865"/>
      <c r="CE110" s="865"/>
      <c r="CF110" s="889">
        <v>301</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1177624</v>
      </c>
      <c r="DH110" s="865"/>
      <c r="DI110" s="865"/>
      <c r="DJ110" s="865"/>
      <c r="DK110" s="865"/>
      <c r="DL110" s="865">
        <v>1896001</v>
      </c>
      <c r="DM110" s="865"/>
      <c r="DN110" s="865"/>
      <c r="DO110" s="865"/>
      <c r="DP110" s="865"/>
      <c r="DQ110" s="865">
        <v>1732413</v>
      </c>
      <c r="DR110" s="865"/>
      <c r="DS110" s="865"/>
      <c r="DT110" s="865"/>
      <c r="DU110" s="865"/>
      <c r="DV110" s="866">
        <v>30</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429</v>
      </c>
      <c r="AB111" s="946"/>
      <c r="AC111" s="946"/>
      <c r="AD111" s="946"/>
      <c r="AE111" s="947"/>
      <c r="AF111" s="948" t="s">
        <v>429</v>
      </c>
      <c r="AG111" s="946"/>
      <c r="AH111" s="946"/>
      <c r="AI111" s="946"/>
      <c r="AJ111" s="947"/>
      <c r="AK111" s="948" t="s">
        <v>429</v>
      </c>
      <c r="AL111" s="946"/>
      <c r="AM111" s="946"/>
      <c r="AN111" s="946"/>
      <c r="AO111" s="947"/>
      <c r="AP111" s="949" t="s">
        <v>429</v>
      </c>
      <c r="AQ111" s="950"/>
      <c r="AR111" s="950"/>
      <c r="AS111" s="950"/>
      <c r="AT111" s="951"/>
      <c r="AU111" s="959"/>
      <c r="AV111" s="960"/>
      <c r="AW111" s="960"/>
      <c r="AX111" s="960"/>
      <c r="AY111" s="960"/>
      <c r="AZ111" s="835" t="s">
        <v>430</v>
      </c>
      <c r="BA111" s="770"/>
      <c r="BB111" s="770"/>
      <c r="BC111" s="770"/>
      <c r="BD111" s="770"/>
      <c r="BE111" s="770"/>
      <c r="BF111" s="770"/>
      <c r="BG111" s="770"/>
      <c r="BH111" s="770"/>
      <c r="BI111" s="770"/>
      <c r="BJ111" s="770"/>
      <c r="BK111" s="770"/>
      <c r="BL111" s="770"/>
      <c r="BM111" s="770"/>
      <c r="BN111" s="770"/>
      <c r="BO111" s="770"/>
      <c r="BP111" s="771"/>
      <c r="BQ111" s="836">
        <v>1458597</v>
      </c>
      <c r="BR111" s="837"/>
      <c r="BS111" s="837"/>
      <c r="BT111" s="837"/>
      <c r="BU111" s="837"/>
      <c r="BV111" s="837">
        <v>2151086</v>
      </c>
      <c r="BW111" s="837"/>
      <c r="BX111" s="837"/>
      <c r="BY111" s="837"/>
      <c r="BZ111" s="837"/>
      <c r="CA111" s="837">
        <v>1905222</v>
      </c>
      <c r="CB111" s="837"/>
      <c r="CC111" s="837"/>
      <c r="CD111" s="837"/>
      <c r="CE111" s="837"/>
      <c r="CF111" s="898">
        <v>33</v>
      </c>
      <c r="CG111" s="899"/>
      <c r="CH111" s="899"/>
      <c r="CI111" s="899"/>
      <c r="CJ111" s="899"/>
      <c r="CK111" s="954"/>
      <c r="CL111" s="841"/>
      <c r="CM111" s="844" t="s">
        <v>431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167</v>
      </c>
      <c r="DH111" s="837"/>
      <c r="DI111" s="837"/>
      <c r="DJ111" s="837"/>
      <c r="DK111" s="837"/>
      <c r="DL111" s="837" t="s">
        <v>432</v>
      </c>
      <c r="DM111" s="837"/>
      <c r="DN111" s="837"/>
      <c r="DO111" s="837"/>
      <c r="DP111" s="837"/>
      <c r="DQ111" s="837" t="s">
        <v>429</v>
      </c>
      <c r="DR111" s="837"/>
      <c r="DS111" s="837"/>
      <c r="DT111" s="837"/>
      <c r="DU111" s="837"/>
      <c r="DV111" s="814" t="s">
        <v>429</v>
      </c>
      <c r="DW111" s="814"/>
      <c r="DX111" s="814"/>
      <c r="DY111" s="814"/>
      <c r="DZ111" s="815"/>
    </row>
    <row r="112" spans="1:131" s="226" customFormat="1" ht="26.25" customHeight="1" x14ac:dyDescent="0.15">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429</v>
      </c>
      <c r="AB112" s="800"/>
      <c r="AC112" s="800"/>
      <c r="AD112" s="800"/>
      <c r="AE112" s="801"/>
      <c r="AF112" s="802" t="s">
        <v>429</v>
      </c>
      <c r="AG112" s="800"/>
      <c r="AH112" s="800"/>
      <c r="AI112" s="800"/>
      <c r="AJ112" s="801"/>
      <c r="AK112" s="802" t="s">
        <v>435</v>
      </c>
      <c r="AL112" s="800"/>
      <c r="AM112" s="800"/>
      <c r="AN112" s="800"/>
      <c r="AO112" s="801"/>
      <c r="AP112" s="847" t="s">
        <v>435</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5053792</v>
      </c>
      <c r="BR112" s="837"/>
      <c r="BS112" s="837"/>
      <c r="BT112" s="837"/>
      <c r="BU112" s="837"/>
      <c r="BV112" s="837">
        <v>4853278</v>
      </c>
      <c r="BW112" s="837"/>
      <c r="BX112" s="837"/>
      <c r="BY112" s="837"/>
      <c r="BZ112" s="837"/>
      <c r="CA112" s="837">
        <v>4812587</v>
      </c>
      <c r="CB112" s="837"/>
      <c r="CC112" s="837"/>
      <c r="CD112" s="837"/>
      <c r="CE112" s="837"/>
      <c r="CF112" s="898">
        <v>83.3</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130478</v>
      </c>
      <c r="DH112" s="837"/>
      <c r="DI112" s="837"/>
      <c r="DJ112" s="837"/>
      <c r="DK112" s="837"/>
      <c r="DL112" s="837">
        <v>99504</v>
      </c>
      <c r="DM112" s="837"/>
      <c r="DN112" s="837"/>
      <c r="DO112" s="837"/>
      <c r="DP112" s="837"/>
      <c r="DQ112" s="837">
        <v>73261</v>
      </c>
      <c r="DR112" s="837"/>
      <c r="DS112" s="837"/>
      <c r="DT112" s="837"/>
      <c r="DU112" s="837"/>
      <c r="DV112" s="814">
        <v>1.3</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240539</v>
      </c>
      <c r="AB113" s="946"/>
      <c r="AC113" s="946"/>
      <c r="AD113" s="946"/>
      <c r="AE113" s="947"/>
      <c r="AF113" s="948">
        <v>212215</v>
      </c>
      <c r="AG113" s="946"/>
      <c r="AH113" s="946"/>
      <c r="AI113" s="946"/>
      <c r="AJ113" s="947"/>
      <c r="AK113" s="948">
        <v>254399</v>
      </c>
      <c r="AL113" s="946"/>
      <c r="AM113" s="946"/>
      <c r="AN113" s="946"/>
      <c r="AO113" s="947"/>
      <c r="AP113" s="949">
        <v>4.4000000000000004</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693232</v>
      </c>
      <c r="BR113" s="837"/>
      <c r="BS113" s="837"/>
      <c r="BT113" s="837"/>
      <c r="BU113" s="837"/>
      <c r="BV113" s="837">
        <v>479628</v>
      </c>
      <c r="BW113" s="837"/>
      <c r="BX113" s="837"/>
      <c r="BY113" s="837"/>
      <c r="BZ113" s="837"/>
      <c r="CA113" s="837">
        <v>255150</v>
      </c>
      <c r="CB113" s="837"/>
      <c r="CC113" s="837"/>
      <c r="CD113" s="837"/>
      <c r="CE113" s="837"/>
      <c r="CF113" s="898">
        <v>4.4000000000000004</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429</v>
      </c>
      <c r="DM113" s="800"/>
      <c r="DN113" s="800"/>
      <c r="DO113" s="800"/>
      <c r="DP113" s="801"/>
      <c r="DQ113" s="802" t="s">
        <v>429</v>
      </c>
      <c r="DR113" s="800"/>
      <c r="DS113" s="800"/>
      <c r="DT113" s="800"/>
      <c r="DU113" s="801"/>
      <c r="DV113" s="847" t="s">
        <v>429</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314416</v>
      </c>
      <c r="AB114" s="800"/>
      <c r="AC114" s="800"/>
      <c r="AD114" s="800"/>
      <c r="AE114" s="801"/>
      <c r="AF114" s="802">
        <v>260844</v>
      </c>
      <c r="AG114" s="800"/>
      <c r="AH114" s="800"/>
      <c r="AI114" s="800"/>
      <c r="AJ114" s="801"/>
      <c r="AK114" s="802">
        <v>240871</v>
      </c>
      <c r="AL114" s="800"/>
      <c r="AM114" s="800"/>
      <c r="AN114" s="800"/>
      <c r="AO114" s="801"/>
      <c r="AP114" s="847">
        <v>4.2</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1665102</v>
      </c>
      <c r="BR114" s="837"/>
      <c r="BS114" s="837"/>
      <c r="BT114" s="837"/>
      <c r="BU114" s="837"/>
      <c r="BV114" s="837">
        <v>1586859</v>
      </c>
      <c r="BW114" s="837"/>
      <c r="BX114" s="837"/>
      <c r="BY114" s="837"/>
      <c r="BZ114" s="837"/>
      <c r="CA114" s="837">
        <v>1582342</v>
      </c>
      <c r="CB114" s="837"/>
      <c r="CC114" s="837"/>
      <c r="CD114" s="837"/>
      <c r="CE114" s="837"/>
      <c r="CF114" s="898">
        <v>27.4</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429</v>
      </c>
      <c r="DH114" s="800"/>
      <c r="DI114" s="800"/>
      <c r="DJ114" s="800"/>
      <c r="DK114" s="801"/>
      <c r="DL114" s="802" t="s">
        <v>429</v>
      </c>
      <c r="DM114" s="800"/>
      <c r="DN114" s="800"/>
      <c r="DO114" s="800"/>
      <c r="DP114" s="801"/>
      <c r="DQ114" s="802" t="s">
        <v>429</v>
      </c>
      <c r="DR114" s="800"/>
      <c r="DS114" s="800"/>
      <c r="DT114" s="800"/>
      <c r="DU114" s="801"/>
      <c r="DV114" s="847" t="s">
        <v>429</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505695</v>
      </c>
      <c r="AB115" s="946"/>
      <c r="AC115" s="946"/>
      <c r="AD115" s="946"/>
      <c r="AE115" s="947"/>
      <c r="AF115" s="948">
        <v>90395</v>
      </c>
      <c r="AG115" s="946"/>
      <c r="AH115" s="946"/>
      <c r="AI115" s="946"/>
      <c r="AJ115" s="947"/>
      <c r="AK115" s="948">
        <v>85965</v>
      </c>
      <c r="AL115" s="946"/>
      <c r="AM115" s="946"/>
      <c r="AN115" s="946"/>
      <c r="AO115" s="947"/>
      <c r="AP115" s="949">
        <v>1.5</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429</v>
      </c>
      <c r="BR115" s="837"/>
      <c r="BS115" s="837"/>
      <c r="BT115" s="837"/>
      <c r="BU115" s="837"/>
      <c r="BV115" s="837">
        <v>7031</v>
      </c>
      <c r="BW115" s="837"/>
      <c r="BX115" s="837"/>
      <c r="BY115" s="837"/>
      <c r="BZ115" s="837"/>
      <c r="CA115" s="837" t="s">
        <v>429</v>
      </c>
      <c r="CB115" s="837"/>
      <c r="CC115" s="837"/>
      <c r="CD115" s="837"/>
      <c r="CE115" s="837"/>
      <c r="CF115" s="898" t="s">
        <v>429</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18001</v>
      </c>
      <c r="DH115" s="800"/>
      <c r="DI115" s="800"/>
      <c r="DJ115" s="800"/>
      <c r="DK115" s="801"/>
      <c r="DL115" s="802">
        <v>50500</v>
      </c>
      <c r="DM115" s="800"/>
      <c r="DN115" s="800"/>
      <c r="DO115" s="800"/>
      <c r="DP115" s="801"/>
      <c r="DQ115" s="802">
        <v>21795</v>
      </c>
      <c r="DR115" s="800"/>
      <c r="DS115" s="800"/>
      <c r="DT115" s="800"/>
      <c r="DU115" s="801"/>
      <c r="DV115" s="847">
        <v>0.4</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429</v>
      </c>
      <c r="AB116" s="800"/>
      <c r="AC116" s="800"/>
      <c r="AD116" s="800"/>
      <c r="AE116" s="801"/>
      <c r="AF116" s="802" t="s">
        <v>448</v>
      </c>
      <c r="AG116" s="800"/>
      <c r="AH116" s="800"/>
      <c r="AI116" s="800"/>
      <c r="AJ116" s="801"/>
      <c r="AK116" s="802" t="s">
        <v>429</v>
      </c>
      <c r="AL116" s="800"/>
      <c r="AM116" s="800"/>
      <c r="AN116" s="800"/>
      <c r="AO116" s="801"/>
      <c r="AP116" s="847" t="s">
        <v>429</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448</v>
      </c>
      <c r="BR116" s="837"/>
      <c r="BS116" s="837"/>
      <c r="BT116" s="837"/>
      <c r="BU116" s="837"/>
      <c r="BV116" s="837" t="s">
        <v>429</v>
      </c>
      <c r="BW116" s="837"/>
      <c r="BX116" s="837"/>
      <c r="BY116" s="837"/>
      <c r="BZ116" s="837"/>
      <c r="CA116" s="837" t="s">
        <v>429</v>
      </c>
      <c r="CB116" s="837"/>
      <c r="CC116" s="837"/>
      <c r="CD116" s="837"/>
      <c r="CE116" s="837"/>
      <c r="CF116" s="898" t="s">
        <v>429</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81785</v>
      </c>
      <c r="DH116" s="800"/>
      <c r="DI116" s="800"/>
      <c r="DJ116" s="800"/>
      <c r="DK116" s="801"/>
      <c r="DL116" s="802">
        <v>71275</v>
      </c>
      <c r="DM116" s="800"/>
      <c r="DN116" s="800"/>
      <c r="DO116" s="800"/>
      <c r="DP116" s="801"/>
      <c r="DQ116" s="802">
        <v>60850</v>
      </c>
      <c r="DR116" s="800"/>
      <c r="DS116" s="800"/>
      <c r="DT116" s="800"/>
      <c r="DU116" s="801"/>
      <c r="DV116" s="847">
        <v>1.1000000000000001</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2364274</v>
      </c>
      <c r="AB117" s="932"/>
      <c r="AC117" s="932"/>
      <c r="AD117" s="932"/>
      <c r="AE117" s="933"/>
      <c r="AF117" s="934">
        <v>2117428</v>
      </c>
      <c r="AG117" s="932"/>
      <c r="AH117" s="932"/>
      <c r="AI117" s="932"/>
      <c r="AJ117" s="933"/>
      <c r="AK117" s="934">
        <v>2209928</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36" t="s">
        <v>429</v>
      </c>
      <c r="BR117" s="837"/>
      <c r="BS117" s="837"/>
      <c r="BT117" s="837"/>
      <c r="BU117" s="837"/>
      <c r="BV117" s="837" t="s">
        <v>429</v>
      </c>
      <c r="BW117" s="837"/>
      <c r="BX117" s="837"/>
      <c r="BY117" s="837"/>
      <c r="BZ117" s="837"/>
      <c r="CA117" s="837" t="s">
        <v>429</v>
      </c>
      <c r="CB117" s="837"/>
      <c r="CC117" s="837"/>
      <c r="CD117" s="837"/>
      <c r="CE117" s="837"/>
      <c r="CF117" s="898" t="s">
        <v>453</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429</v>
      </c>
      <c r="DH117" s="800"/>
      <c r="DI117" s="800"/>
      <c r="DJ117" s="800"/>
      <c r="DK117" s="801"/>
      <c r="DL117" s="802" t="s">
        <v>429</v>
      </c>
      <c r="DM117" s="800"/>
      <c r="DN117" s="800"/>
      <c r="DO117" s="800"/>
      <c r="DP117" s="801"/>
      <c r="DQ117" s="802" t="s">
        <v>429</v>
      </c>
      <c r="DR117" s="800"/>
      <c r="DS117" s="800"/>
      <c r="DT117" s="800"/>
      <c r="DU117" s="801"/>
      <c r="DV117" s="847" t="s">
        <v>429</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300</v>
      </c>
      <c r="AG118" s="925"/>
      <c r="AH118" s="925"/>
      <c r="AI118" s="925"/>
      <c r="AJ118" s="926"/>
      <c r="AK118" s="927" t="s">
        <v>299</v>
      </c>
      <c r="AL118" s="925"/>
      <c r="AM118" s="925"/>
      <c r="AN118" s="925"/>
      <c r="AO118" s="926"/>
      <c r="AP118" s="928" t="s">
        <v>422</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435</v>
      </c>
      <c r="BW118" s="868"/>
      <c r="BX118" s="868"/>
      <c r="BY118" s="868"/>
      <c r="BZ118" s="868"/>
      <c r="CA118" s="868" t="s">
        <v>435</v>
      </c>
      <c r="CB118" s="868"/>
      <c r="CC118" s="868"/>
      <c r="CD118" s="868"/>
      <c r="CE118" s="868"/>
      <c r="CF118" s="898" t="s">
        <v>435</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435</v>
      </c>
      <c r="DH118" s="800"/>
      <c r="DI118" s="800"/>
      <c r="DJ118" s="800"/>
      <c r="DK118" s="801"/>
      <c r="DL118" s="802" t="s">
        <v>435</v>
      </c>
      <c r="DM118" s="800"/>
      <c r="DN118" s="800"/>
      <c r="DO118" s="800"/>
      <c r="DP118" s="801"/>
      <c r="DQ118" s="802" t="s">
        <v>435</v>
      </c>
      <c r="DR118" s="800"/>
      <c r="DS118" s="800"/>
      <c r="DT118" s="800"/>
      <c r="DU118" s="801"/>
      <c r="DV118" s="847" t="s">
        <v>435</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450945</v>
      </c>
      <c r="AB119" s="918"/>
      <c r="AC119" s="918"/>
      <c r="AD119" s="918"/>
      <c r="AE119" s="919"/>
      <c r="AF119" s="920">
        <v>40183</v>
      </c>
      <c r="AG119" s="918"/>
      <c r="AH119" s="918"/>
      <c r="AI119" s="918"/>
      <c r="AJ119" s="919"/>
      <c r="AK119" s="920">
        <v>40182</v>
      </c>
      <c r="AL119" s="918"/>
      <c r="AM119" s="918"/>
      <c r="AN119" s="918"/>
      <c r="AO119" s="919"/>
      <c r="AP119" s="921">
        <v>0.7</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457</v>
      </c>
      <c r="BP119" s="901"/>
      <c r="BQ119" s="905">
        <v>24857532</v>
      </c>
      <c r="BR119" s="868"/>
      <c r="BS119" s="868"/>
      <c r="BT119" s="868"/>
      <c r="BU119" s="868"/>
      <c r="BV119" s="868">
        <v>26213985</v>
      </c>
      <c r="BW119" s="868"/>
      <c r="BX119" s="868"/>
      <c r="BY119" s="868"/>
      <c r="BZ119" s="868"/>
      <c r="CA119" s="868">
        <v>25937273</v>
      </c>
      <c r="CB119" s="868"/>
      <c r="CC119" s="868"/>
      <c r="CD119" s="868"/>
      <c r="CE119" s="868"/>
      <c r="CF119" s="766"/>
      <c r="CG119" s="767"/>
      <c r="CH119" s="767"/>
      <c r="CI119" s="767"/>
      <c r="CJ119" s="857"/>
      <c r="CK119" s="955"/>
      <c r="CL119" s="843"/>
      <c r="CM119" s="861" t="s">
        <v>458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50709</v>
      </c>
      <c r="DH119" s="783"/>
      <c r="DI119" s="783"/>
      <c r="DJ119" s="783"/>
      <c r="DK119" s="784"/>
      <c r="DL119" s="785">
        <v>33806</v>
      </c>
      <c r="DM119" s="783"/>
      <c r="DN119" s="783"/>
      <c r="DO119" s="783"/>
      <c r="DP119" s="784"/>
      <c r="DQ119" s="785">
        <v>16903</v>
      </c>
      <c r="DR119" s="783"/>
      <c r="DS119" s="783"/>
      <c r="DT119" s="783"/>
      <c r="DU119" s="784"/>
      <c r="DV119" s="871">
        <v>0.3</v>
      </c>
      <c r="DW119" s="872"/>
      <c r="DX119" s="872"/>
      <c r="DY119" s="872"/>
      <c r="DZ119" s="873"/>
    </row>
    <row r="120" spans="1:130" s="226" customFormat="1" ht="26.25" customHeight="1" x14ac:dyDescent="0.15">
      <c r="A120" s="840"/>
      <c r="B120" s="841"/>
      <c r="C120" s="844" t="s">
        <v>431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167</v>
      </c>
      <c r="AB120" s="800"/>
      <c r="AC120" s="800"/>
      <c r="AD120" s="800"/>
      <c r="AE120" s="801"/>
      <c r="AF120" s="802" t="s">
        <v>167</v>
      </c>
      <c r="AG120" s="800"/>
      <c r="AH120" s="800"/>
      <c r="AI120" s="800"/>
      <c r="AJ120" s="801"/>
      <c r="AK120" s="802" t="s">
        <v>167</v>
      </c>
      <c r="AL120" s="800"/>
      <c r="AM120" s="800"/>
      <c r="AN120" s="800"/>
      <c r="AO120" s="801"/>
      <c r="AP120" s="847" t="s">
        <v>167</v>
      </c>
      <c r="AQ120" s="848"/>
      <c r="AR120" s="848"/>
      <c r="AS120" s="848"/>
      <c r="AT120" s="849"/>
      <c r="AU120" s="906" t="s">
        <v>459</v>
      </c>
      <c r="AV120" s="907"/>
      <c r="AW120" s="907"/>
      <c r="AX120" s="907"/>
      <c r="AY120" s="908"/>
      <c r="AZ120" s="883" t="s">
        <v>460</v>
      </c>
      <c r="BA120" s="828"/>
      <c r="BB120" s="828"/>
      <c r="BC120" s="828"/>
      <c r="BD120" s="828"/>
      <c r="BE120" s="828"/>
      <c r="BF120" s="828"/>
      <c r="BG120" s="828"/>
      <c r="BH120" s="828"/>
      <c r="BI120" s="828"/>
      <c r="BJ120" s="828"/>
      <c r="BK120" s="828"/>
      <c r="BL120" s="828"/>
      <c r="BM120" s="828"/>
      <c r="BN120" s="828"/>
      <c r="BO120" s="828"/>
      <c r="BP120" s="829"/>
      <c r="BQ120" s="884">
        <v>6548783</v>
      </c>
      <c r="BR120" s="865"/>
      <c r="BS120" s="865"/>
      <c r="BT120" s="865"/>
      <c r="BU120" s="865"/>
      <c r="BV120" s="865">
        <v>6613566</v>
      </c>
      <c r="BW120" s="865"/>
      <c r="BX120" s="865"/>
      <c r="BY120" s="865"/>
      <c r="BZ120" s="865"/>
      <c r="CA120" s="865">
        <v>9263200</v>
      </c>
      <c r="CB120" s="865"/>
      <c r="CC120" s="865"/>
      <c r="CD120" s="865"/>
      <c r="CE120" s="865"/>
      <c r="CF120" s="889">
        <v>160.4</v>
      </c>
      <c r="CG120" s="890"/>
      <c r="CH120" s="890"/>
      <c r="CI120" s="890"/>
      <c r="CJ120" s="890"/>
      <c r="CK120" s="891" t="s">
        <v>461</v>
      </c>
      <c r="CL120" s="875"/>
      <c r="CM120" s="875"/>
      <c r="CN120" s="875"/>
      <c r="CO120" s="876"/>
      <c r="CP120" s="895" t="s">
        <v>462</v>
      </c>
      <c r="CQ120" s="896"/>
      <c r="CR120" s="896"/>
      <c r="CS120" s="896"/>
      <c r="CT120" s="896"/>
      <c r="CU120" s="896"/>
      <c r="CV120" s="896"/>
      <c r="CW120" s="896"/>
      <c r="CX120" s="896"/>
      <c r="CY120" s="896"/>
      <c r="CZ120" s="896"/>
      <c r="DA120" s="896"/>
      <c r="DB120" s="896"/>
      <c r="DC120" s="896"/>
      <c r="DD120" s="896"/>
      <c r="DE120" s="896"/>
      <c r="DF120" s="897"/>
      <c r="DG120" s="884" t="s">
        <v>167</v>
      </c>
      <c r="DH120" s="865"/>
      <c r="DI120" s="865"/>
      <c r="DJ120" s="865"/>
      <c r="DK120" s="865"/>
      <c r="DL120" s="865">
        <v>4853278</v>
      </c>
      <c r="DM120" s="865"/>
      <c r="DN120" s="865"/>
      <c r="DO120" s="865"/>
      <c r="DP120" s="865"/>
      <c r="DQ120" s="865">
        <v>4812587</v>
      </c>
      <c r="DR120" s="865"/>
      <c r="DS120" s="865"/>
      <c r="DT120" s="865"/>
      <c r="DU120" s="865"/>
      <c r="DV120" s="866">
        <v>83.3</v>
      </c>
      <c r="DW120" s="866"/>
      <c r="DX120" s="866"/>
      <c r="DY120" s="866"/>
      <c r="DZ120" s="867"/>
    </row>
    <row r="121" spans="1:130" s="226" customFormat="1" ht="26.25" customHeight="1" x14ac:dyDescent="0.15">
      <c r="A121" s="840"/>
      <c r="B121" s="841"/>
      <c r="C121" s="886" t="s">
        <v>463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31021</v>
      </c>
      <c r="AB121" s="800"/>
      <c r="AC121" s="800"/>
      <c r="AD121" s="800"/>
      <c r="AE121" s="801"/>
      <c r="AF121" s="802">
        <v>28309</v>
      </c>
      <c r="AG121" s="800"/>
      <c r="AH121" s="800"/>
      <c r="AI121" s="800"/>
      <c r="AJ121" s="801"/>
      <c r="AK121" s="802">
        <v>23880</v>
      </c>
      <c r="AL121" s="800"/>
      <c r="AM121" s="800"/>
      <c r="AN121" s="800"/>
      <c r="AO121" s="801"/>
      <c r="AP121" s="847">
        <v>0.4</v>
      </c>
      <c r="AQ121" s="848"/>
      <c r="AR121" s="848"/>
      <c r="AS121" s="848"/>
      <c r="AT121" s="849"/>
      <c r="AU121" s="909"/>
      <c r="AV121" s="910"/>
      <c r="AW121" s="910"/>
      <c r="AX121" s="910"/>
      <c r="AY121" s="911"/>
      <c r="AZ121" s="835" t="s">
        <v>464</v>
      </c>
      <c r="BA121" s="770"/>
      <c r="BB121" s="770"/>
      <c r="BC121" s="770"/>
      <c r="BD121" s="770"/>
      <c r="BE121" s="770"/>
      <c r="BF121" s="770"/>
      <c r="BG121" s="770"/>
      <c r="BH121" s="770"/>
      <c r="BI121" s="770"/>
      <c r="BJ121" s="770"/>
      <c r="BK121" s="770"/>
      <c r="BL121" s="770"/>
      <c r="BM121" s="770"/>
      <c r="BN121" s="770"/>
      <c r="BO121" s="770"/>
      <c r="BP121" s="771"/>
      <c r="BQ121" s="836">
        <v>960529</v>
      </c>
      <c r="BR121" s="837"/>
      <c r="BS121" s="837"/>
      <c r="BT121" s="837"/>
      <c r="BU121" s="837"/>
      <c r="BV121" s="837">
        <v>1552278</v>
      </c>
      <c r="BW121" s="837"/>
      <c r="BX121" s="837"/>
      <c r="BY121" s="837"/>
      <c r="BZ121" s="837"/>
      <c r="CA121" s="837">
        <v>1981309</v>
      </c>
      <c r="CB121" s="837"/>
      <c r="CC121" s="837"/>
      <c r="CD121" s="837"/>
      <c r="CE121" s="837"/>
      <c r="CF121" s="898">
        <v>34.299999999999997</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t="s">
        <v>167</v>
      </c>
      <c r="DH121" s="837"/>
      <c r="DI121" s="837"/>
      <c r="DJ121" s="837"/>
      <c r="DK121" s="837"/>
      <c r="DL121" s="837" t="s">
        <v>167</v>
      </c>
      <c r="DM121" s="837"/>
      <c r="DN121" s="837"/>
      <c r="DO121" s="837"/>
      <c r="DP121" s="837"/>
      <c r="DQ121" s="837" t="s">
        <v>167</v>
      </c>
      <c r="DR121" s="837"/>
      <c r="DS121" s="837"/>
      <c r="DT121" s="837"/>
      <c r="DU121" s="837"/>
      <c r="DV121" s="814" t="s">
        <v>167</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167</v>
      </c>
      <c r="AB122" s="800"/>
      <c r="AC122" s="800"/>
      <c r="AD122" s="800"/>
      <c r="AE122" s="801"/>
      <c r="AF122" s="802" t="s">
        <v>167</v>
      </c>
      <c r="AG122" s="800"/>
      <c r="AH122" s="800"/>
      <c r="AI122" s="800"/>
      <c r="AJ122" s="801"/>
      <c r="AK122" s="802" t="s">
        <v>167</v>
      </c>
      <c r="AL122" s="800"/>
      <c r="AM122" s="800"/>
      <c r="AN122" s="800"/>
      <c r="AO122" s="801"/>
      <c r="AP122" s="847" t="s">
        <v>167</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15295792</v>
      </c>
      <c r="BR122" s="868"/>
      <c r="BS122" s="868"/>
      <c r="BT122" s="868"/>
      <c r="BU122" s="868"/>
      <c r="BV122" s="868">
        <v>16005006</v>
      </c>
      <c r="BW122" s="868"/>
      <c r="BX122" s="868"/>
      <c r="BY122" s="868"/>
      <c r="BZ122" s="868"/>
      <c r="CA122" s="868">
        <v>15939942</v>
      </c>
      <c r="CB122" s="868"/>
      <c r="CC122" s="868"/>
      <c r="CD122" s="868"/>
      <c r="CE122" s="868"/>
      <c r="CF122" s="869">
        <v>276</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t="s">
        <v>167</v>
      </c>
      <c r="DH122" s="837"/>
      <c r="DI122" s="837"/>
      <c r="DJ122" s="837"/>
      <c r="DK122" s="837"/>
      <c r="DL122" s="837" t="s">
        <v>167</v>
      </c>
      <c r="DM122" s="837"/>
      <c r="DN122" s="837"/>
      <c r="DO122" s="837"/>
      <c r="DP122" s="837"/>
      <c r="DQ122" s="837" t="s">
        <v>167</v>
      </c>
      <c r="DR122" s="837"/>
      <c r="DS122" s="837"/>
      <c r="DT122" s="837"/>
      <c r="DU122" s="837"/>
      <c r="DV122" s="814" t="s">
        <v>167</v>
      </c>
      <c r="DW122" s="814"/>
      <c r="DX122" s="814"/>
      <c r="DY122" s="814"/>
      <c r="DZ122" s="815"/>
    </row>
    <row r="123" spans="1:130" s="226" customFormat="1" ht="26.25" customHeight="1" x14ac:dyDescent="0.15">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5000</v>
      </c>
      <c r="AB123" s="800"/>
      <c r="AC123" s="800"/>
      <c r="AD123" s="800"/>
      <c r="AE123" s="801"/>
      <c r="AF123" s="802">
        <v>5000</v>
      </c>
      <c r="AG123" s="800"/>
      <c r="AH123" s="800"/>
      <c r="AI123" s="800"/>
      <c r="AJ123" s="801"/>
      <c r="AK123" s="802">
        <v>5000</v>
      </c>
      <c r="AL123" s="800"/>
      <c r="AM123" s="800"/>
      <c r="AN123" s="800"/>
      <c r="AO123" s="801"/>
      <c r="AP123" s="847">
        <v>0.1</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467</v>
      </c>
      <c r="BP123" s="901"/>
      <c r="BQ123" s="855">
        <v>22805104</v>
      </c>
      <c r="BR123" s="856"/>
      <c r="BS123" s="856"/>
      <c r="BT123" s="856"/>
      <c r="BU123" s="856"/>
      <c r="BV123" s="856">
        <v>24170850</v>
      </c>
      <c r="BW123" s="856"/>
      <c r="BX123" s="856"/>
      <c r="BY123" s="856"/>
      <c r="BZ123" s="856"/>
      <c r="CA123" s="856">
        <v>27184451</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167</v>
      </c>
      <c r="AB124" s="800"/>
      <c r="AC124" s="800"/>
      <c r="AD124" s="800"/>
      <c r="AE124" s="801"/>
      <c r="AF124" s="802" t="s">
        <v>167</v>
      </c>
      <c r="AG124" s="800"/>
      <c r="AH124" s="800"/>
      <c r="AI124" s="800"/>
      <c r="AJ124" s="801"/>
      <c r="AK124" s="802" t="s">
        <v>167</v>
      </c>
      <c r="AL124" s="800"/>
      <c r="AM124" s="800"/>
      <c r="AN124" s="800"/>
      <c r="AO124" s="801"/>
      <c r="AP124" s="847" t="s">
        <v>167</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34.6</v>
      </c>
      <c r="BR124" s="854"/>
      <c r="BS124" s="854"/>
      <c r="BT124" s="854"/>
      <c r="BU124" s="854"/>
      <c r="BV124" s="854">
        <v>35.200000000000003</v>
      </c>
      <c r="BW124" s="854"/>
      <c r="BX124" s="854"/>
      <c r="BY124" s="854"/>
      <c r="BZ124" s="854"/>
      <c r="CA124" s="854" t="s">
        <v>167</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v>5053792</v>
      </c>
      <c r="DH124" s="783"/>
      <c r="DI124" s="783"/>
      <c r="DJ124" s="783"/>
      <c r="DK124" s="784"/>
      <c r="DL124" s="785" t="s">
        <v>167</v>
      </c>
      <c r="DM124" s="783"/>
      <c r="DN124" s="783"/>
      <c r="DO124" s="783"/>
      <c r="DP124" s="784"/>
      <c r="DQ124" s="785" t="s">
        <v>167</v>
      </c>
      <c r="DR124" s="783"/>
      <c r="DS124" s="783"/>
      <c r="DT124" s="783"/>
      <c r="DU124" s="784"/>
      <c r="DV124" s="871" t="s">
        <v>167</v>
      </c>
      <c r="DW124" s="872"/>
      <c r="DX124" s="872"/>
      <c r="DY124" s="872"/>
      <c r="DZ124" s="873"/>
    </row>
    <row r="125" spans="1:130" s="226" customFormat="1" ht="26.25" customHeight="1" x14ac:dyDescent="0.15">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167</v>
      </c>
      <c r="AB125" s="800"/>
      <c r="AC125" s="800"/>
      <c r="AD125" s="800"/>
      <c r="AE125" s="801"/>
      <c r="AF125" s="802" t="s">
        <v>167</v>
      </c>
      <c r="AG125" s="800"/>
      <c r="AH125" s="800"/>
      <c r="AI125" s="800"/>
      <c r="AJ125" s="801"/>
      <c r="AK125" s="802" t="s">
        <v>167</v>
      </c>
      <c r="AL125" s="800"/>
      <c r="AM125" s="800"/>
      <c r="AN125" s="800"/>
      <c r="AO125" s="801"/>
      <c r="AP125" s="847" t="s">
        <v>167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167</v>
      </c>
      <c r="DH125" s="865"/>
      <c r="DI125" s="865"/>
      <c r="DJ125" s="865"/>
      <c r="DK125" s="865"/>
      <c r="DL125" s="865" t="s">
        <v>167</v>
      </c>
      <c r="DM125" s="865"/>
      <c r="DN125" s="865"/>
      <c r="DO125" s="865"/>
      <c r="DP125" s="865"/>
      <c r="DQ125" s="865" t="s">
        <v>167</v>
      </c>
      <c r="DR125" s="865"/>
      <c r="DS125" s="865"/>
      <c r="DT125" s="865"/>
      <c r="DU125" s="865"/>
      <c r="DV125" s="866" t="s">
        <v>167</v>
      </c>
      <c r="DW125" s="866"/>
      <c r="DX125" s="866"/>
      <c r="DY125" s="866"/>
      <c r="DZ125" s="867"/>
    </row>
    <row r="126" spans="1:130" s="226" customFormat="1" ht="26.25" customHeight="1" thickBot="1" x14ac:dyDescent="0.2">
      <c r="A126" s="840"/>
      <c r="B126" s="841"/>
      <c r="C126" s="844" t="s">
        <v>458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17233</v>
      </c>
      <c r="AB126" s="800"/>
      <c r="AC126" s="800"/>
      <c r="AD126" s="800"/>
      <c r="AE126" s="801"/>
      <c r="AF126" s="802">
        <v>15870</v>
      </c>
      <c r="AG126" s="800"/>
      <c r="AH126" s="800"/>
      <c r="AI126" s="800"/>
      <c r="AJ126" s="801"/>
      <c r="AK126" s="802">
        <v>16235</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472</v>
      </c>
      <c r="CQ126" s="770"/>
      <c r="CR126" s="770"/>
      <c r="CS126" s="770"/>
      <c r="CT126" s="770"/>
      <c r="CU126" s="770"/>
      <c r="CV126" s="770"/>
      <c r="CW126" s="770"/>
      <c r="CX126" s="770"/>
      <c r="CY126" s="770"/>
      <c r="CZ126" s="770"/>
      <c r="DA126" s="770"/>
      <c r="DB126" s="770"/>
      <c r="DC126" s="770"/>
      <c r="DD126" s="770"/>
      <c r="DE126" s="770"/>
      <c r="DF126" s="771"/>
      <c r="DG126" s="836" t="s">
        <v>167</v>
      </c>
      <c r="DH126" s="837"/>
      <c r="DI126" s="837"/>
      <c r="DJ126" s="837"/>
      <c r="DK126" s="837"/>
      <c r="DL126" s="837">
        <v>7031</v>
      </c>
      <c r="DM126" s="837"/>
      <c r="DN126" s="837"/>
      <c r="DO126" s="837"/>
      <c r="DP126" s="837"/>
      <c r="DQ126" s="837" t="s">
        <v>167</v>
      </c>
      <c r="DR126" s="837"/>
      <c r="DS126" s="837"/>
      <c r="DT126" s="837"/>
      <c r="DU126" s="837"/>
      <c r="DV126" s="814" t="s">
        <v>167</v>
      </c>
      <c r="DW126" s="814"/>
      <c r="DX126" s="814"/>
      <c r="DY126" s="814"/>
      <c r="DZ126" s="815"/>
    </row>
    <row r="127" spans="1:130" s="226" customFormat="1" ht="26.25" customHeight="1" x14ac:dyDescent="0.15">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1496</v>
      </c>
      <c r="AB127" s="800"/>
      <c r="AC127" s="800"/>
      <c r="AD127" s="800"/>
      <c r="AE127" s="801"/>
      <c r="AF127" s="802">
        <v>1033</v>
      </c>
      <c r="AG127" s="800"/>
      <c r="AH127" s="800"/>
      <c r="AI127" s="800"/>
      <c r="AJ127" s="801"/>
      <c r="AK127" s="802">
        <v>668</v>
      </c>
      <c r="AL127" s="800"/>
      <c r="AM127" s="800"/>
      <c r="AN127" s="800"/>
      <c r="AO127" s="801"/>
      <c r="AP127" s="847">
        <v>0</v>
      </c>
      <c r="AQ127" s="848"/>
      <c r="AR127" s="848"/>
      <c r="AS127" s="848"/>
      <c r="AT127" s="849"/>
      <c r="AU127" s="262"/>
      <c r="AV127" s="262"/>
      <c r="AW127" s="262"/>
      <c r="AX127" s="864" t="s">
        <v>474</v>
      </c>
      <c r="AY127" s="832"/>
      <c r="AZ127" s="832"/>
      <c r="BA127" s="832"/>
      <c r="BB127" s="832"/>
      <c r="BC127" s="832"/>
      <c r="BD127" s="832"/>
      <c r="BE127" s="833"/>
      <c r="BF127" s="831" t="s">
        <v>475</v>
      </c>
      <c r="BG127" s="832"/>
      <c r="BH127" s="832"/>
      <c r="BI127" s="832"/>
      <c r="BJ127" s="832"/>
      <c r="BK127" s="832"/>
      <c r="BL127" s="833"/>
      <c r="BM127" s="831" t="s">
        <v>476</v>
      </c>
      <c r="BN127" s="832"/>
      <c r="BO127" s="832"/>
      <c r="BP127" s="832"/>
      <c r="BQ127" s="832"/>
      <c r="BR127" s="832"/>
      <c r="BS127" s="833"/>
      <c r="BT127" s="831" t="s">
        <v>477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478</v>
      </c>
      <c r="CQ127" s="770"/>
      <c r="CR127" s="770"/>
      <c r="CS127" s="770"/>
      <c r="CT127" s="770"/>
      <c r="CU127" s="770"/>
      <c r="CV127" s="770"/>
      <c r="CW127" s="770"/>
      <c r="CX127" s="770"/>
      <c r="CY127" s="770"/>
      <c r="CZ127" s="770"/>
      <c r="DA127" s="770"/>
      <c r="DB127" s="770"/>
      <c r="DC127" s="770"/>
      <c r="DD127" s="770"/>
      <c r="DE127" s="770"/>
      <c r="DF127" s="771"/>
      <c r="DG127" s="836" t="s">
        <v>167</v>
      </c>
      <c r="DH127" s="837"/>
      <c r="DI127" s="837"/>
      <c r="DJ127" s="837"/>
      <c r="DK127" s="837"/>
      <c r="DL127" s="837" t="s">
        <v>167</v>
      </c>
      <c r="DM127" s="837"/>
      <c r="DN127" s="837"/>
      <c r="DO127" s="837"/>
      <c r="DP127" s="837"/>
      <c r="DQ127" s="837" t="s">
        <v>167</v>
      </c>
      <c r="DR127" s="837"/>
      <c r="DS127" s="837"/>
      <c r="DT127" s="837"/>
      <c r="DU127" s="837"/>
      <c r="DV127" s="814" t="s">
        <v>167</v>
      </c>
      <c r="DW127" s="814"/>
      <c r="DX127" s="814"/>
      <c r="DY127" s="814"/>
      <c r="DZ127" s="815"/>
    </row>
    <row r="128" spans="1:130" s="226" customFormat="1" ht="26.25" customHeight="1" thickBot="1" x14ac:dyDescent="0.2">
      <c r="A128" s="816" t="s">
        <v>479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480</v>
      </c>
      <c r="X128" s="818"/>
      <c r="Y128" s="818"/>
      <c r="Z128" s="819"/>
      <c r="AA128" s="820">
        <v>496750</v>
      </c>
      <c r="AB128" s="821"/>
      <c r="AC128" s="821"/>
      <c r="AD128" s="821"/>
      <c r="AE128" s="822"/>
      <c r="AF128" s="823">
        <v>91247</v>
      </c>
      <c r="AG128" s="821"/>
      <c r="AH128" s="821"/>
      <c r="AI128" s="821"/>
      <c r="AJ128" s="822"/>
      <c r="AK128" s="823">
        <v>109737</v>
      </c>
      <c r="AL128" s="821"/>
      <c r="AM128" s="821"/>
      <c r="AN128" s="821"/>
      <c r="AO128" s="822"/>
      <c r="AP128" s="824"/>
      <c r="AQ128" s="825"/>
      <c r="AR128" s="825"/>
      <c r="AS128" s="825"/>
      <c r="AT128" s="826"/>
      <c r="AU128" s="262"/>
      <c r="AV128" s="262"/>
      <c r="AW128" s="262"/>
      <c r="AX128" s="827" t="s">
        <v>481</v>
      </c>
      <c r="AY128" s="828"/>
      <c r="AZ128" s="828"/>
      <c r="BA128" s="828"/>
      <c r="BB128" s="828"/>
      <c r="BC128" s="828"/>
      <c r="BD128" s="828"/>
      <c r="BE128" s="829"/>
      <c r="BF128" s="806" t="s">
        <v>482</v>
      </c>
      <c r="BG128" s="807"/>
      <c r="BH128" s="807"/>
      <c r="BI128" s="807"/>
      <c r="BJ128" s="807"/>
      <c r="BK128" s="807"/>
      <c r="BL128" s="830"/>
      <c r="BM128" s="806">
        <v>13.99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167</v>
      </c>
      <c r="DH128" s="811"/>
      <c r="DI128" s="811"/>
      <c r="DJ128" s="811"/>
      <c r="DK128" s="811"/>
      <c r="DL128" s="811" t="s">
        <v>167</v>
      </c>
      <c r="DM128" s="811"/>
      <c r="DN128" s="811"/>
      <c r="DO128" s="811"/>
      <c r="DP128" s="811"/>
      <c r="DQ128" s="811" t="s">
        <v>167</v>
      </c>
      <c r="DR128" s="811"/>
      <c r="DS128" s="811"/>
      <c r="DT128" s="811"/>
      <c r="DU128" s="811"/>
      <c r="DV128" s="812" t="s">
        <v>167</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7138026</v>
      </c>
      <c r="AB129" s="800"/>
      <c r="AC129" s="800"/>
      <c r="AD129" s="800"/>
      <c r="AE129" s="801"/>
      <c r="AF129" s="802">
        <v>7127211</v>
      </c>
      <c r="AG129" s="800"/>
      <c r="AH129" s="800"/>
      <c r="AI129" s="800"/>
      <c r="AJ129" s="801"/>
      <c r="AK129" s="802">
        <v>7179194</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482</v>
      </c>
      <c r="BG129" s="790"/>
      <c r="BH129" s="790"/>
      <c r="BI129" s="790"/>
      <c r="BJ129" s="790"/>
      <c r="BK129" s="790"/>
      <c r="BL129" s="791"/>
      <c r="BM129" s="789">
        <v>18.989999999999998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1215914</v>
      </c>
      <c r="AB130" s="800"/>
      <c r="AC130" s="800"/>
      <c r="AD130" s="800"/>
      <c r="AE130" s="801"/>
      <c r="AF130" s="802">
        <v>1334863</v>
      </c>
      <c r="AG130" s="800"/>
      <c r="AH130" s="800"/>
      <c r="AI130" s="800"/>
      <c r="AJ130" s="801"/>
      <c r="AK130" s="802">
        <v>1404336</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11.6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5922112</v>
      </c>
      <c r="AB131" s="783"/>
      <c r="AC131" s="783"/>
      <c r="AD131" s="783"/>
      <c r="AE131" s="784"/>
      <c r="AF131" s="785">
        <v>5792348</v>
      </c>
      <c r="AG131" s="783"/>
      <c r="AH131" s="783"/>
      <c r="AI131" s="783"/>
      <c r="AJ131" s="784"/>
      <c r="AK131" s="785">
        <v>5774858</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t="s">
        <v>167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11.00300028</v>
      </c>
      <c r="AB132" s="763"/>
      <c r="AC132" s="763"/>
      <c r="AD132" s="763"/>
      <c r="AE132" s="764"/>
      <c r="AF132" s="765">
        <v>11.935021860000001</v>
      </c>
      <c r="AG132" s="763"/>
      <c r="AH132" s="763"/>
      <c r="AI132" s="763"/>
      <c r="AJ132" s="764"/>
      <c r="AK132" s="765">
        <v>12.04973352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11.6</v>
      </c>
      <c r="AB133" s="742"/>
      <c r="AC133" s="742"/>
      <c r="AD133" s="742"/>
      <c r="AE133" s="743"/>
      <c r="AF133" s="741">
        <v>11.5</v>
      </c>
      <c r="AG133" s="742"/>
      <c r="AH133" s="742"/>
      <c r="AI133" s="742"/>
      <c r="AJ133" s="743"/>
      <c r="AK133" s="741">
        <v>11.6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b1HpmI/tybBuQYoB6To6T2/AdRpwbFKCmb91NaPJruRdPYK8Gz+JTJ3nZPDgWAMNWV8F82cYDsW0CFts3JIXg==" saltValue="DGp4Fpg2s/4O9m1TL2np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TiyM7+yaPOT9M6JusjZxhut8asJQJYEhzRBke/wWjhgH6ZLpLsxR9lsmFfjhvx1SPkWGw13uaIIQY/4mPsA6A==" saltValue="SUTBuWtNIHApcvJ7miq5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lfmxFmKkMF4WTTCQNhWdxXOjovWTpVtM9MnFujLCXutiz5s64FOl7FqELjmxVSOpibyO5+Ks6S5fAFs7Ntc/A==" saltValue="L3d2a36dNnAdyIBsBO/8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1786073</v>
      </c>
      <c r="AP9" s="292">
        <v>70116</v>
      </c>
      <c r="AQ9" s="293">
        <v>55995</v>
      </c>
      <c r="AR9" s="294">
        <v>25.2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236248</v>
      </c>
      <c r="AP10" s="295">
        <v>9274</v>
      </c>
      <c r="AQ10" s="296">
        <v>5813</v>
      </c>
      <c r="AR10" s="297">
        <v>59.5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284106</v>
      </c>
      <c r="AP11" s="295">
        <v>11153</v>
      </c>
      <c r="AQ11" s="296">
        <v>8381</v>
      </c>
      <c r="AR11" s="297">
        <v>33.1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t="s">
        <v>506</v>
      </c>
      <c r="AP12" s="295" t="s">
        <v>506</v>
      </c>
      <c r="AQ12" s="296">
        <v>170</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507</v>
      </c>
      <c r="AL13" s="1169"/>
      <c r="AM13" s="1169"/>
      <c r="AN13" s="1170"/>
      <c r="AO13" s="295" t="s">
        <v>506</v>
      </c>
      <c r="AP13" s="295" t="s">
        <v>506</v>
      </c>
      <c r="AQ13" s="296">
        <v>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92809</v>
      </c>
      <c r="AP14" s="295">
        <v>3643</v>
      </c>
      <c r="AQ14" s="296">
        <v>2724</v>
      </c>
      <c r="AR14" s="297">
        <v>33.700000000000003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58580</v>
      </c>
      <c r="AP15" s="295">
        <v>2300</v>
      </c>
      <c r="AQ15" s="296">
        <v>1180</v>
      </c>
      <c r="AR15" s="297">
        <v>94.9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-179048</v>
      </c>
      <c r="AP16" s="295">
        <v>-7029</v>
      </c>
      <c r="AQ16" s="296">
        <v>-5022</v>
      </c>
      <c r="AR16" s="297">
        <v>40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2278768</v>
      </c>
      <c r="AP17" s="295">
        <v>89458</v>
      </c>
      <c r="AQ17" s="296">
        <v>69242</v>
      </c>
      <c r="AR17" s="297">
        <v>29.2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7.69</v>
      </c>
      <c r="AP21" s="308">
        <v>6.42</v>
      </c>
      <c r="AQ21" s="309">
        <v>1.27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97.2</v>
      </c>
      <c r="AP22" s="313">
        <v>97.3</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1628693</v>
      </c>
      <c r="AP32" s="322">
        <v>63938</v>
      </c>
      <c r="AQ32" s="323">
        <v>31321</v>
      </c>
      <c r="AR32" s="324">
        <v>104.1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254399</v>
      </c>
      <c r="AP35" s="322">
        <v>9987</v>
      </c>
      <c r="AQ35" s="323">
        <v>9685</v>
      </c>
      <c r="AR35" s="324">
        <v>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240871</v>
      </c>
      <c r="AP36" s="322">
        <v>9456</v>
      </c>
      <c r="AQ36" s="323">
        <v>2454</v>
      </c>
      <c r="AR36" s="324">
        <v>285.3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85965</v>
      </c>
      <c r="AP37" s="322">
        <v>3375</v>
      </c>
      <c r="AQ37" s="323">
        <v>1182</v>
      </c>
      <c r="AR37" s="324">
        <v>185.5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-109737</v>
      </c>
      <c r="AP39" s="322">
        <v>-4308</v>
      </c>
      <c r="AQ39" s="323">
        <v>-3213</v>
      </c>
      <c r="AR39" s="324">
        <v>34.1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-1404336</v>
      </c>
      <c r="AP40" s="322">
        <v>-55130</v>
      </c>
      <c r="AQ40" s="323">
        <v>-28480</v>
      </c>
      <c r="AR40" s="324">
        <v>93.6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695855</v>
      </c>
      <c r="AP41" s="322">
        <v>27317</v>
      </c>
      <c r="AQ41" s="323">
        <v>12950</v>
      </c>
      <c r="AR41" s="324">
        <v>110.9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2933861</v>
      </c>
      <c r="AN51" s="344">
        <v>113711</v>
      </c>
      <c r="AO51" s="345">
        <v>102</v>
      </c>
      <c r="AP51" s="346">
        <v>53270</v>
      </c>
      <c r="AQ51" s="347">
        <v>13.8</v>
      </c>
      <c r="AR51" s="348">
        <v>88.2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1914900</v>
      </c>
      <c r="AN52" s="352">
        <v>74218</v>
      </c>
      <c r="AO52" s="353">
        <v>143.6</v>
      </c>
      <c r="AP52" s="354">
        <v>24316</v>
      </c>
      <c r="AQ52" s="355">
        <v>0.8</v>
      </c>
      <c r="AR52" s="356">
        <v>142.80000000000001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1879829</v>
      </c>
      <c r="AN53" s="344">
        <v>73111</v>
      </c>
      <c r="AO53" s="345">
        <v>-35.700000000000003</v>
      </c>
      <c r="AP53" s="346">
        <v>53292</v>
      </c>
      <c r="AQ53" s="347">
        <v>0</v>
      </c>
      <c r="AR53" s="348">
        <v>-35.700000000000003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1200082</v>
      </c>
      <c r="AN54" s="352">
        <v>46674</v>
      </c>
      <c r="AO54" s="353">
        <v>-37.1</v>
      </c>
      <c r="AP54" s="354">
        <v>28900</v>
      </c>
      <c r="AQ54" s="355">
        <v>18.899999999999999</v>
      </c>
      <c r="AR54" s="356">
        <v>-56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2653752</v>
      </c>
      <c r="AN55" s="344">
        <v>103853</v>
      </c>
      <c r="AO55" s="345">
        <v>42</v>
      </c>
      <c r="AP55" s="346">
        <v>49919</v>
      </c>
      <c r="AQ55" s="347">
        <v>-6.3</v>
      </c>
      <c r="AR55" s="348">
        <v>48.3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1820977</v>
      </c>
      <c r="AN56" s="352">
        <v>71263</v>
      </c>
      <c r="AO56" s="353">
        <v>52.7</v>
      </c>
      <c r="AP56" s="354">
        <v>26398</v>
      </c>
      <c r="AQ56" s="355">
        <v>-8.6999999999999993</v>
      </c>
      <c r="AR56" s="356">
        <v>61.4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3092621</v>
      </c>
      <c r="AN57" s="344">
        <v>121032</v>
      </c>
      <c r="AO57" s="345">
        <v>16.5</v>
      </c>
      <c r="AP57" s="346">
        <v>47738</v>
      </c>
      <c r="AQ57" s="347">
        <v>-4.4000000000000004</v>
      </c>
      <c r="AR57" s="348">
        <v>20.9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2606712</v>
      </c>
      <c r="AN58" s="352">
        <v>102016</v>
      </c>
      <c r="AO58" s="353">
        <v>43.2</v>
      </c>
      <c r="AP58" s="354">
        <v>24937</v>
      </c>
      <c r="AQ58" s="355">
        <v>-5.5</v>
      </c>
      <c r="AR58" s="356">
        <v>48.7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4248493</v>
      </c>
      <c r="AN59" s="344">
        <v>166784</v>
      </c>
      <c r="AO59" s="345">
        <v>37.799999999999997</v>
      </c>
      <c r="AP59" s="346">
        <v>52191</v>
      </c>
      <c r="AQ59" s="347">
        <v>9.3000000000000007</v>
      </c>
      <c r="AR59" s="348">
        <v>28.5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1246193</v>
      </c>
      <c r="AN60" s="352">
        <v>48922</v>
      </c>
      <c r="AO60" s="353">
        <v>-52</v>
      </c>
      <c r="AP60" s="354">
        <v>24843</v>
      </c>
      <c r="AQ60" s="355">
        <v>-0.4</v>
      </c>
      <c r="AR60" s="356">
        <v>-51.6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2961711</v>
      </c>
      <c r="AN61" s="359">
        <v>115698</v>
      </c>
      <c r="AO61" s="360">
        <v>32.5</v>
      </c>
      <c r="AP61" s="361">
        <v>51282</v>
      </c>
      <c r="AQ61" s="362">
        <v>2.5</v>
      </c>
      <c r="AR61" s="348">
        <v>30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1757773</v>
      </c>
      <c r="AN62" s="352">
        <v>68619</v>
      </c>
      <c r="AO62" s="353">
        <v>30.1</v>
      </c>
      <c r="AP62" s="354">
        <v>25879</v>
      </c>
      <c r="AQ62" s="355">
        <v>1</v>
      </c>
      <c r="AR62" s="356">
        <v>29.1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6wf2iZQs9oB3039QOusipqQcAjRd0QobQyoOOUs3NsRO0EZ5A22f778RTh0HxjsE9EHc6tWkrmrI2XMKUzJ+g==" saltValue="usbO/FXPuS6jP47Hvbvt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0ILYaWRs5Z0xOMYSZTFbVBtMWlu+n2OOFk7f3tsQgvDRgdXRhHVv/Y6hGtib3WpBwDGpGP2ATr9hIVQSCDhg==" saltValue="3e8gy4gK+c17gg5bUCoE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J2m3ENB5+SaX+yTEsY1JKfsh6uTAiIb+Gakd3p4iUynTkaRHe7eDjpdq2suhJN67KkCbfCimv4/mg8n1b0lJQ==" saltValue="pGsndmZahCV16Qahq8p/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23.39</v>
      </c>
      <c r="G47" s="12">
        <v>24.19</v>
      </c>
      <c r="H47" s="12">
        <v>24.57</v>
      </c>
      <c r="I47" s="12">
        <v>24.74</v>
      </c>
      <c r="J47" s="13">
        <v>24.59</v>
      </c>
    </row>
    <row r="48" spans="2:10" ht="57.75" customHeight="1" x14ac:dyDescent="0.15">
      <c r="B48" s="14"/>
      <c r="C48" s="1176" t="s">
        <v>4</v>
      </c>
      <c r="D48" s="1176"/>
      <c r="E48" s="1177"/>
      <c r="F48" s="15">
        <v>3.98</v>
      </c>
      <c r="G48" s="16">
        <v>2.98</v>
      </c>
      <c r="H48" s="16">
        <v>5.1100000000000003</v>
      </c>
      <c r="I48" s="16">
        <v>8.9700000000000006</v>
      </c>
      <c r="J48" s="17">
        <v>20.309999999999999</v>
      </c>
    </row>
    <row r="49" spans="2:10" ht="57.75" customHeight="1" thickBot="1" x14ac:dyDescent="0.2">
      <c r="B49" s="18"/>
      <c r="C49" s="1178" t="s">
        <v>5</v>
      </c>
      <c r="D49" s="1178"/>
      <c r="E49" s="1179"/>
      <c r="F49" s="19">
        <v>3.14</v>
      </c>
      <c r="G49" s="20">
        <v>0.14000000000000001</v>
      </c>
      <c r="H49" s="20">
        <v>2.74</v>
      </c>
      <c r="I49" s="20">
        <v>3.98</v>
      </c>
      <c r="J49" s="21">
        <v>11.44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qrwl7JNU6LNknOCmb0+KI8ZAdg2gK26fOtna4mm0KbGy2ZOrzhx56M/l8T4GGKBPc7HSB8ChfoJFb29JN0a7A==" saltValue="k2t/jSGO2aBSlGT4t6zB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みやき町役場</cp:lastModifiedBy>
  <cp:lastPrinted>2019-10-18T00:59:17Z</cp:lastPrinted>
  <dcterms:created xsi:type="dcterms:W3CDTF">2019-02-14T04:59:10Z</dcterms:created>
  <dcterms:modified xsi:type="dcterms:W3CDTF">2019-10-18T01:08:03Z</dcterms:modified>
  <cp:category/>
</cp:coreProperties>
</file>