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1.13\共有フォルダ\財政課\財政担当\各種照会\財政一般\財政状況資料集（H23～）\H29(H28決算分)\03-03-03　回答フォルダ　2回目　※様式再修正後（11表～12表）\提出用\"/>
    </mc:Choice>
  </mc:AlternateContent>
  <bookViews>
    <workbookView xWindow="0" yWindow="0" windowWidth="28800" windowHeight="122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concurrentManualCount="2"/>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BY36" i="7"/>
  <c r="BG36" i="7"/>
  <c r="AM36" i="7"/>
  <c r="U36" i="7"/>
  <c r="E36" i="7"/>
  <c r="C36" i="7" s="1"/>
  <c r="DG35" i="7"/>
  <c r="CQ35" i="7"/>
  <c r="BY35" i="7"/>
  <c r="BG35" i="7"/>
  <c r="AM35" i="7"/>
  <c r="W35" i="7"/>
  <c r="E35" i="7"/>
  <c r="DG34" i="7"/>
  <c r="CQ34" i="7"/>
  <c r="BY34" i="7"/>
  <c r="BG34" i="7"/>
  <c r="AM34" i="7"/>
  <c r="W34" i="7"/>
  <c r="E34" i="7"/>
  <c r="C34" i="7" s="1"/>
  <c r="C35" i="7" l="1"/>
  <c r="U34" i="7" l="1"/>
  <c r="U35" i="7" s="1"/>
  <c r="BW34" i="7" l="1"/>
  <c r="BW35" i="7" s="1"/>
  <c r="BW36" i="7" s="1"/>
  <c r="BW37" i="7" s="1"/>
  <c r="BW38" i="7" s="1"/>
  <c r="BW39" i="7" s="1"/>
  <c r="BW40" i="7" s="1"/>
  <c r="BW41" i="7" s="1"/>
  <c r="BW42" i="7" s="1"/>
  <c r="BW43" i="7" s="1"/>
  <c r="BE34" i="7"/>
  <c r="BE35" i="7" s="1"/>
  <c r="BE36" i="7" s="1"/>
  <c r="CO34" i="7" l="1"/>
  <c r="CO35" i="7" s="1"/>
  <c r="CO36" i="7" s="1"/>
</calcChain>
</file>

<file path=xl/sharedStrings.xml><?xml version="1.0" encoding="utf-8"?>
<sst xmlns="http://schemas.openxmlformats.org/spreadsheetml/2006/main" count="985" uniqueCount="554">
  <si>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</si>
  <si>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</si>
  <si>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</si>
  <si>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</si>
  <si>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</si>
  <si>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</si>
  <si>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</si>
  <si>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</si>
  <si>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</si>
  <si>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</si>
  <si>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</si>
  <si>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</si>
  <si>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</si>
  <si>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</si>
  <si>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</si>
  <si>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</si>
  <si>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平成27年度の将来負担比率は、当町の34.6％に対し類似団体平均は13.0％と21.6ポイント上回っているが、有形固定資産減価償却率は、14.2ポイント下回っており、引き続き公共施設の老朽化対策について、公共施設等総合管理計画に基づき、中・長期的に施設の更新、維持修繕、統廃合等に取り組み、将来負担の平準化を進めながら財政健全化に取り組んでいく必要がある。</t>
    <phoneticPr fontId="2"/>
  </si>
  <si>
    <t>　合併特例債の借入に伴い平成28年度の将来負担比率は14.2ポイント、実質公債費比率は4.7ポイント類似団体平均を上回っているが、平成32年度を元利償還金のピークと見込むとともに、合併特例債の償還財源として普通交付税に算入される7割の残額の3割相当額については、減債基金に計画的に積立てを行うことにより財源を確保し、当該年度の償還額の3割相当額を減債基金から繰り入れを行い、財政健全化に努めてい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</si>
  <si>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</si>
  <si>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</si>
  <si>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</si>
  <si>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佐賀県</t>
    <phoneticPr fontId="6"/>
  </si>
  <si>
    <t>市町村類型</t>
    <phoneticPr fontId="6"/>
  </si>
  <si>
    <t>Ⅴ－２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</si>
  <si>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</si>
  <si>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</si>
  <si>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</si>
  <si>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</si>
  <si>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</si>
  <si>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</si>
  <si>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</si>
  <si>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</si>
  <si>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</si>
  <si>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</si>
  <si>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</si>
  <si>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</si>
  <si>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</si>
  <si>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みやき町</t>
    <phoneticPr fontId="6"/>
  </si>
  <si>
    <t>地方交付税種地</t>
    <rPh sb="0" eb="2">
      <t>チホウ</t>
    </rPh>
    <rPh sb="2" eb="5">
      <t>コウフゼイ</t>
    </rPh>
    <rPh sb="5" eb="6">
      <t>シュ</t>
    </rPh>
    <rPh sb="6" eb="7">
      <t>チ</t>
    </rPh>
    <phoneticPr fontId="6"/>
  </si>
  <si>
    <t>2-3</t>
    <phoneticPr fontId="6"/>
  </si>
  <si>
    <t>財源超過</t>
    <rPh sb="0" eb="2">
      <t>ザイゲン</t>
    </rPh>
    <rPh sb="2" eb="4">
      <t>チョウカ</t>
    </rPh>
    <phoneticPr fontId="6"/>
  </si>
  <si>
    <t>歳入歳出差引</t>
    <phoneticPr fontId="15"/>
  </si>
  <si>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</si>
  <si>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</si>
  <si>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</si>
  <si>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</si>
  <si>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</si>
  <si>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</si>
  <si>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</si>
  <si>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</si>
  <si>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</si>
  <si>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</si>
  <si>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</si>
  <si>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</si>
  <si>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</si>
  <si>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</si>
  <si>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</si>
  <si>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</si>
  <si>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</si>
  <si>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</si>
  <si>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</si>
  <si>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-3.4</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</si>
  <si>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</si>
  <si>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</si>
  <si>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</si>
  <si>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</si>
  <si>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</si>
  <si>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</si>
  <si>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</si>
  <si>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</si>
  <si>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</si>
  <si>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</si>
  <si>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</si>
  <si>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</si>
  <si>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</si>
  <si>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</si>
  <si>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</si>
  <si>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</si>
  <si>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</si>
  <si>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</si>
  <si>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</si>
  <si>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</si>
  <si>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</si>
  <si>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</si>
  <si>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</si>
  <si>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</si>
  <si>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-0.0</t>
    <phoneticPr fontId="6"/>
  </si>
  <si>
    <t>基準財政需要額</t>
    <phoneticPr fontId="15"/>
  </si>
  <si>
    <t>うち日本人(％)</t>
    <phoneticPr fontId="6"/>
  </si>
  <si>
    <t>-0.0</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</si>
  <si>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</si>
  <si>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</si>
  <si>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</si>
  <si>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</si>
  <si>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</si>
  <si>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</si>
  <si>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</si>
  <si>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</si>
  <si>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</si>
  <si>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</si>
  <si>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</si>
  <si>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</si>
  <si>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</si>
  <si>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</si>
  <si>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</si>
  <si>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</si>
  <si>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</si>
  <si>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</si>
  <si>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</si>
  <si>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</si>
  <si>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</si>
  <si>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</si>
  <si>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</si>
  <si>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</si>
  <si>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</si>
  <si>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</si>
  <si>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</si>
  <si>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</si>
  <si>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</si>
  <si>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</si>
  <si>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</si>
  <si>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</si>
  <si>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</si>
  <si>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</si>
  <si>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</si>
  <si>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</si>
  <si>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</si>
  <si>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</si>
  <si>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</si>
  <si>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</si>
  <si>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</si>
  <si>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</si>
  <si>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</si>
  <si>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</si>
  <si>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</si>
  <si>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</si>
  <si>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</si>
  <si>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</si>
  <si>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</si>
  <si>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</si>
  <si>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項番</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</si>
  <si>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</si>
  <si>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</si>
  <si>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</si>
  <si>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</si>
  <si>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</si>
  <si>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</si>
  <si>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</si>
  <si>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</si>
  <si>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</si>
  <si>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</si>
  <si>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</si>
  <si>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佐賀県みやき町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</si>
  <si>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</si>
  <si>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</si>
  <si>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</si>
  <si>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</si>
  <si>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</si>
  <si>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</si>
  <si>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</si>
  <si>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</si>
  <si>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</si>
  <si>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</si>
  <si>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</si>
  <si>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</si>
  <si>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</si>
  <si>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</si>
  <si>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</si>
  <si>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</si>
  <si>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</si>
  <si>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</si>
  <si>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</si>
  <si>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t>
    <phoneticPr fontId="15"/>
  </si>
  <si>
    <t>議会費</t>
  </si>
  <si>
    <t>利子割交付金</t>
  </si>
  <si>
    <t>　　市町村民税</t>
    <phoneticPr fontId="6"/>
  </si>
  <si>
    <t>-</t>
    <phoneticPr fontId="15"/>
  </si>
  <si>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</si>
  <si>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</si>
  <si>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</si>
  <si>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</si>
  <si>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</si>
  <si>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</si>
  <si>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</si>
  <si>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</si>
  <si>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</si>
  <si>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</si>
  <si>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</si>
  <si>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</si>
  <si>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</si>
  <si>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</si>
  <si>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</si>
  <si>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</si>
  <si>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</si>
  <si>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</si>
  <si>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</si>
  <si>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</si>
  <si>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</si>
  <si>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</si>
  <si>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</si>
  <si>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</si>
  <si>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</si>
  <si>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</si>
  <si>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</si>
  <si>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</si>
  <si>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</si>
  <si>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</si>
  <si>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</si>
  <si>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</si>
  <si>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</si>
  <si>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</si>
  <si>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</si>
  <si>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</si>
  <si>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</si>
  <si>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</si>
  <si>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</si>
  <si>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</si>
  <si>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</si>
  <si>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</si>
  <si>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</si>
  <si>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</si>
  <si>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</si>
  <si>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</si>
  <si>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</si>
  <si>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</si>
  <si>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</si>
  <si>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</si>
  <si>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</si>
  <si>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</si>
  <si>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</si>
  <si>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</si>
  <si>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</si>
  <si>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</si>
  <si>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</si>
  <si>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</si>
  <si>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</si>
  <si>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</si>
  <si>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</si>
  <si>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</si>
  <si>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</si>
  <si>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</si>
  <si>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</si>
  <si>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</si>
  <si>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</si>
  <si>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</si>
  <si>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</si>
  <si>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</si>
  <si>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</si>
  <si>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</si>
  <si>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</si>
  <si>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</si>
  <si>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</si>
  <si>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</si>
  <si>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</si>
  <si>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</si>
  <si>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</si>
  <si>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</si>
  <si>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</si>
  <si>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</si>
  <si>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</si>
  <si>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</si>
  <si>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</si>
  <si>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</si>
  <si>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</si>
  <si>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</si>
  <si>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</si>
  <si>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</si>
  <si>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</si>
  <si>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</si>
  <si>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</si>
  <si>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</si>
  <si>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</si>
  <si>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</si>
  <si>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</si>
  <si>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宅地造成</t>
    <phoneticPr fontId="15"/>
  </si>
  <si>
    <t>加入世帯数(世帯)</t>
  </si>
  <si>
    <t>　　うち一部事務組合負担金</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</si>
  <si>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</si>
  <si>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</si>
  <si>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</si>
  <si>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</si>
  <si>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</si>
  <si>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</si>
  <si>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</si>
  <si>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</si>
  <si>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</si>
  <si>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</si>
  <si>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</si>
  <si>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</si>
  <si>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</si>
  <si>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</si>
  <si>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</si>
  <si>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</si>
  <si>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</si>
  <si>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</si>
  <si>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</si>
  <si>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</si>
  <si>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</si>
  <si>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</si>
  <si>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</si>
  <si>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</si>
  <si>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</si>
  <si>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</si>
  <si>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佐賀県みやき町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</si>
  <si>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</si>
  <si>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</si>
  <si>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</si>
  <si>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</si>
  <si>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</si>
  <si>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</si>
  <si>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</si>
  <si>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</si>
  <si>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</si>
  <si>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</si>
  <si>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</si>
  <si>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</si>
  <si>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</si>
  <si>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</si>
  <si>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</si>
  <si>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</si>
  <si>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</si>
  <si>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</si>
  <si>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</si>
  <si>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</si>
  <si>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リバーサイド三根</t>
    <rPh sb="6" eb="8">
      <t>ミネ</t>
    </rPh>
    <phoneticPr fontId="6"/>
  </si>
  <si>
    <t>-</t>
    <phoneticPr fontId="2"/>
  </si>
  <si>
    <t>グリーンパーク推進整備事業基金特別会計</t>
    <phoneticPr fontId="6"/>
  </si>
  <si>
    <t>三根街づくり</t>
    <rPh sb="0" eb="2">
      <t>ミネ</t>
    </rPh>
    <rPh sb="2" eb="3">
      <t>マチ</t>
    </rPh>
    <phoneticPr fontId="6"/>
  </si>
  <si>
    <t>三養基西部土地開発公社</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</si>
  <si>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</si>
  <si>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</si>
  <si>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</si>
  <si>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</si>
  <si>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</si>
  <si>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</si>
  <si>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</si>
  <si>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</si>
  <si>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</si>
  <si>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</si>
  <si>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</si>
  <si>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</si>
  <si>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</si>
  <si>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</si>
  <si>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後期高齢者医療特別会計</t>
    <phoneticPr fontId="6"/>
  </si>
  <si>
    <t>-</t>
    <phoneticPr fontId="2"/>
  </si>
  <si>
    <t>下水道事業特別会計</t>
    <phoneticPr fontId="6"/>
  </si>
  <si>
    <t>法非適用企業</t>
    <phoneticPr fontId="6"/>
  </si>
  <si>
    <t>工業用地取得造成事業特別会計</t>
    <phoneticPr fontId="6"/>
  </si>
  <si>
    <t>法非適用企業</t>
    <phoneticPr fontId="6"/>
  </si>
  <si>
    <t>住宅用地取得造成事業特別会計</t>
    <phoneticPr fontId="6"/>
  </si>
  <si>
    <t>-</t>
    <phoneticPr fontId="2"/>
  </si>
  <si>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</si>
  <si>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</si>
  <si>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</si>
  <si>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</si>
  <si>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</si>
  <si>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総費用
（歳出）</t>
    <phoneticPr fontId="6"/>
  </si>
  <si>
    <t>純損益
（形式収支）</t>
    <phoneticPr fontId="6"/>
  </si>
  <si>
    <t>左のうち
一般会計等
負担見込額</t>
    <phoneticPr fontId="6"/>
  </si>
  <si>
    <t>鳥栖・三養基西部環境施設組合</t>
    <rPh sb="0" eb="2">
      <t>トス</t>
    </rPh>
    <rPh sb="3" eb="6">
      <t>ミヤキ</t>
    </rPh>
    <rPh sb="6" eb="8">
      <t>セイブ</t>
    </rPh>
    <rPh sb="8" eb="10">
      <t>カンキョウ</t>
    </rPh>
    <rPh sb="10" eb="12">
      <t>シセツ</t>
    </rPh>
    <rPh sb="12" eb="14">
      <t>クミアイ</t>
    </rPh>
    <phoneticPr fontId="6"/>
  </si>
  <si>
    <t>鳥栖・三養基地区消防事務組合</t>
    <rPh sb="0" eb="2">
      <t>トス</t>
    </rPh>
    <rPh sb="3" eb="6">
      <t>ミヤキ</t>
    </rPh>
    <rPh sb="6" eb="8">
      <t>チク</t>
    </rPh>
    <rPh sb="8" eb="10">
      <t>ショウボウ</t>
    </rPh>
    <rPh sb="10" eb="12">
      <t>ジム</t>
    </rPh>
    <rPh sb="12" eb="14">
      <t>クミアイ</t>
    </rPh>
    <phoneticPr fontId="6"/>
  </si>
  <si>
    <t>三神地区環境事務組合</t>
    <rPh sb="0" eb="1">
      <t>サン</t>
    </rPh>
    <rPh sb="1" eb="2">
      <t>シン</t>
    </rPh>
    <rPh sb="2" eb="4">
      <t>チク</t>
    </rPh>
    <rPh sb="4" eb="6">
      <t>カンキョウ</t>
    </rPh>
    <rPh sb="6" eb="8">
      <t>ジム</t>
    </rPh>
    <rPh sb="8" eb="10">
      <t>クミアイ</t>
    </rPh>
    <phoneticPr fontId="6"/>
  </si>
  <si>
    <t>佐賀東部水道企業団(水道事業特別会計）</t>
    <rPh sb="0" eb="2">
      <t>サガ</t>
    </rPh>
    <rPh sb="2" eb="4">
      <t>トウブ</t>
    </rPh>
    <rPh sb="4" eb="6">
      <t>スイドウ</t>
    </rPh>
    <rPh sb="6" eb="8">
      <t>キギョウ</t>
    </rPh>
    <rPh sb="8" eb="9">
      <t>ダン</t>
    </rPh>
    <rPh sb="10" eb="12">
      <t>スイドウ</t>
    </rPh>
    <rPh sb="12" eb="14">
      <t>ジギョウ</t>
    </rPh>
    <rPh sb="14" eb="16">
      <t>トクベツ</t>
    </rPh>
    <rPh sb="16" eb="18">
      <t>カイケイ</t>
    </rPh>
    <phoneticPr fontId="6"/>
  </si>
  <si>
    <t>-</t>
    <phoneticPr fontId="2"/>
  </si>
  <si>
    <t>佐賀東部水道企業団(用水供給事業特別会計）</t>
    <rPh sb="0" eb="2">
      <t>サガ</t>
    </rPh>
    <rPh sb="2" eb="4">
      <t>トウブ</t>
    </rPh>
    <rPh sb="4" eb="6">
      <t>スイドウ</t>
    </rPh>
    <rPh sb="6" eb="8">
      <t>キギョウ</t>
    </rPh>
    <rPh sb="8" eb="9">
      <t>ダン</t>
    </rPh>
    <rPh sb="10" eb="12">
      <t>ヨウスイ</t>
    </rPh>
    <rPh sb="12" eb="14">
      <t>キョウキュウ</t>
    </rPh>
    <rPh sb="14" eb="16">
      <t>ジギョウ</t>
    </rPh>
    <rPh sb="16" eb="18">
      <t>トクベツ</t>
    </rPh>
    <rPh sb="18" eb="20">
      <t>カイケイ</t>
    </rPh>
    <phoneticPr fontId="6"/>
  </si>
  <si>
    <t>三養基西部葬祭組合</t>
    <rPh sb="0" eb="3">
      <t>ミヤキ</t>
    </rPh>
    <rPh sb="3" eb="5">
      <t>セイブ</t>
    </rPh>
    <rPh sb="5" eb="7">
      <t>ソウサイ</t>
    </rPh>
    <rPh sb="7" eb="9">
      <t>クミアイ</t>
    </rPh>
    <phoneticPr fontId="6"/>
  </si>
  <si>
    <t>鳥栖地区広域市町村圏組合(一般会計）</t>
    <rPh sb="0" eb="2">
      <t>トス</t>
    </rPh>
    <rPh sb="2" eb="4">
      <t>チク</t>
    </rPh>
    <rPh sb="4" eb="6">
      <t>コウイキ</t>
    </rPh>
    <rPh sb="6" eb="9">
      <t>シチョウソン</t>
    </rPh>
    <rPh sb="9" eb="10">
      <t>ケン</t>
    </rPh>
    <rPh sb="10" eb="12">
      <t>クミアイ</t>
    </rPh>
    <rPh sb="13" eb="15">
      <t>イッパン</t>
    </rPh>
    <rPh sb="15" eb="17">
      <t>カイケイ</t>
    </rPh>
    <phoneticPr fontId="6"/>
  </si>
  <si>
    <t>鳥栖地区広域市町村圏組合(介護保険特別会計）</t>
    <rPh sb="0" eb="2">
      <t>トス</t>
    </rPh>
    <rPh sb="2" eb="4">
      <t>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6"/>
  </si>
  <si>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6"/>
  </si>
  <si>
    <t>佐賀県後期高齢者医療広域連合(後期高齢者医療特別会計）</t>
    <rPh sb="0" eb="3">
      <t>サガケン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</si>
  <si>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佐賀県市町総合事務組合（一般会計）</t>
    <rPh sb="0" eb="3">
      <t>サガケン</t>
    </rPh>
    <rPh sb="3" eb="5">
      <t>シチョウ</t>
    </rPh>
    <rPh sb="5" eb="7">
      <t>ソウゴウ</t>
    </rPh>
    <rPh sb="7" eb="9">
      <t>ジム</t>
    </rPh>
    <rPh sb="9" eb="11">
      <t>クミアイ</t>
    </rPh>
    <rPh sb="12" eb="14">
      <t>イッパン</t>
    </rPh>
    <rPh sb="14" eb="16">
      <t>カイケイ</t>
    </rPh>
    <phoneticPr fontId="6"/>
  </si>
  <si>
    <t>佐賀県市町総合事務組合（交通災害共済事業特別会計）</t>
    <rPh sb="0" eb="3">
      <t>サガケン</t>
    </rPh>
    <rPh sb="3" eb="5">
      <t>シチョウ</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</si>
  <si>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</si>
  <si>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</si>
  <si>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</si>
  <si>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</si>
  <si>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</si>
  <si>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</si>
  <si>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</si>
  <si>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</si>
  <si>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</si>
  <si>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</si>
  <si>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</si>
  <si>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</si>
  <si>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</si>
  <si>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</si>
  <si>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</si>
  <si>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</si>
  <si>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</si>
  <si>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</si>
  <si>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</si>
  <si>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</si>
  <si>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</si>
  <si>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</si>
  <si>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</si>
  <si>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</si>
  <si>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</si>
  <si>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</si>
  <si>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</si>
  <si>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</si>
  <si>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</si>
  <si>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</si>
  <si>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</si>
  <si>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</si>
  <si>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</si>
  <si>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</si>
  <si>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</si>
  <si>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</si>
  <si>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</si>
  <si>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</si>
  <si>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</si>
  <si>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</si>
  <si>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</si>
  <si>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</si>
  <si>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</si>
  <si>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</si>
  <si>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</si>
  <si>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</si>
  <si>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</si>
  <si>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</si>
  <si>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</si>
  <si>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</si>
  <si>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工業用地取得造成事業特別会計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</si>
  <si>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</si>
  <si>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</si>
  <si>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</si>
  <si>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</si>
  <si>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</si>
  <si>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</si>
  <si>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</si>
  <si>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</si>
  <si>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</si>
  <si>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</si>
  <si>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</si>
  <si>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</si>
  <si>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</si>
  <si>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</si>
  <si>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</si>
  <si>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</si>
  <si>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</si>
  <si>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</si>
  <si>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</si>
  <si>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</si>
  <si>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</si>
  <si>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</si>
  <si>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</si>
  <si>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</si>
  <si>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</si>
  <si>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</si>
  <si>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</si>
  <si>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</si>
  <si>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</si>
  <si>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</si>
  <si>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</si>
  <si>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</si>
  <si>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</si>
  <si>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</si>
  <si>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</si>
  <si>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</si>
  <si>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</si>
  <si>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</si>
  <si>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</si>
  <si>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</si>
  <si>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</si>
  <si>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</si>
  <si>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</si>
  <si>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</si>
  <si>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</si>
  <si>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</si>
  <si>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</si>
  <si>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</si>
  <si>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</si>
  <si>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</si>
  <si>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</si>
  <si>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</si>
  <si>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</si>
  <si>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</si>
  <si>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</si>
  <si>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</si>
  <si>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</si>
  <si>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</si>
  <si>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</si>
  <si>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</si>
  <si>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</si>
  <si>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</si>
  <si>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</si>
  <si>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</si>
  <si>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</si>
  <si>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</si>
  <si>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</si>
  <si>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</si>
  <si>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</si>
  <si>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</si>
  <si>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</si>
  <si>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</si>
  <si>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</si>
  <si>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</si>
  <si>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</si>
  <si>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</si>
  <si>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</si>
  <si>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</si>
  <si>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</si>
  <si>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</si>
  <si>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</si>
  <si>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</si>
  <si>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0.59</t>
  </si>
  <si>
    <t>標準財政規模比（％）</t>
    <phoneticPr fontId="6"/>
  </si>
  <si>
    <t>会計</t>
    <rPh sb="0" eb="2">
      <t>カイケイ</t>
    </rPh>
    <phoneticPr fontId="6"/>
  </si>
  <si>
    <t>国民健康保険特別会計</t>
  </si>
  <si>
    <t>▲ 1.22</t>
  </si>
  <si>
    <t>▲ 3.01</t>
  </si>
  <si>
    <t>▲ 2.59</t>
  </si>
  <si>
    <t>▲ 1.67</t>
  </si>
  <si>
    <t>一般会計</t>
  </si>
  <si>
    <t>工業用地取得造成事業特別会計</t>
  </si>
  <si>
    <t>住宅用地取得造成事業特別会計</t>
  </si>
  <si>
    <t>下水道事業特別会計</t>
  </si>
  <si>
    <t>グリーンパーク推進整備事業基金特別会計</t>
  </si>
  <si>
    <t>後期高齢者医療特別会計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</si>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</sst>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4"/>
      <color indexed="8"/>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7">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100" xfId="12" applyFont="1" applyBorder="1" applyAlignment="1" applyProtection="1">
      <alignment horizontal="center" vertical="center" shrinkToFit="1"/>
      <protection locked="0"/>
    </xf>
    <xf numFmtId="0" fontId="5" fillId="0" borderId="100"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7">
      <alignment vertical="center"/>
    </xf>
    <xf numFmtId="0" fontId="21" fillId="0" borderId="0" xfId="17" applyFont="1">
      <alignment vertical="center"/>
    </xf>
    <xf numFmtId="0" fontId="29" fillId="0" borderId="0" xfId="17" applyFont="1" applyAlignment="1">
      <alignment horizontal="right" vertical="center"/>
    </xf>
    <xf numFmtId="0" fontId="25" fillId="6" borderId="25" xfId="17" applyFont="1" applyFill="1" applyBorder="1" applyAlignment="1"/>
    <xf numFmtId="0" fontId="25" fillId="6" borderId="26" xfId="17" applyFont="1" applyFill="1" applyBorder="1" applyAlignment="1">
      <alignment horizontal="right" vertical="top"/>
    </xf>
    <xf numFmtId="0" fontId="25" fillId="6" borderId="27" xfId="17" applyFont="1" applyFill="1" applyBorder="1" applyAlignment="1">
      <alignment horizontal="right" vertical="top"/>
    </xf>
    <xf numFmtId="0" fontId="25" fillId="6" borderId="17" xfId="17" applyFont="1" applyFill="1" applyBorder="1" applyAlignment="1">
      <alignment horizontal="center" vertical="center"/>
    </xf>
    <xf numFmtId="0" fontId="25" fillId="6" borderId="19" xfId="17" applyFont="1" applyFill="1" applyBorder="1" applyAlignment="1">
      <alignment horizontal="center" vertical="center"/>
    </xf>
    <xf numFmtId="0" fontId="25" fillId="6" borderId="63" xfId="17" applyFont="1" applyFill="1" applyBorder="1" applyAlignment="1">
      <alignment horizontal="center" vertical="center"/>
    </xf>
    <xf numFmtId="0" fontId="25" fillId="0" borderId="31" xfId="17" applyFont="1" applyFill="1" applyBorder="1" applyAlignment="1">
      <alignment horizontal="center" vertical="center" wrapText="1"/>
    </xf>
    <xf numFmtId="190" fontId="25" fillId="0" borderId="17" xfId="17" applyNumberFormat="1" applyFont="1" applyFill="1" applyBorder="1" applyAlignment="1" applyProtection="1">
      <alignment horizontal="right" vertical="center" wrapText="1"/>
    </xf>
    <xf numFmtId="190" fontId="25" fillId="0" borderId="19" xfId="17" applyNumberFormat="1" applyFont="1" applyFill="1" applyBorder="1" applyAlignment="1" applyProtection="1">
      <alignment horizontal="right" vertical="center" wrapText="1"/>
    </xf>
    <xf numFmtId="190" fontId="25" fillId="0" borderId="21" xfId="17" applyNumberFormat="1" applyFont="1" applyFill="1" applyBorder="1" applyAlignment="1" applyProtection="1">
      <alignment horizontal="right" vertical="center" wrapText="1"/>
    </xf>
    <xf numFmtId="0" fontId="25" fillId="0" borderId="40" xfId="17" applyFont="1" applyFill="1" applyBorder="1" applyAlignment="1">
      <alignment horizontal="center" vertical="center" wrapText="1"/>
    </xf>
    <xf numFmtId="190" fontId="25" fillId="0" borderId="38" xfId="17" applyNumberFormat="1" applyFont="1" applyFill="1" applyBorder="1" applyAlignment="1" applyProtection="1">
      <alignment horizontal="right" vertical="center" wrapText="1"/>
    </xf>
    <xf numFmtId="190" fontId="25" fillId="0" borderId="16" xfId="17" applyNumberFormat="1" applyFont="1" applyFill="1" applyBorder="1" applyAlignment="1" applyProtection="1">
      <alignment horizontal="right" vertical="center" wrapText="1"/>
    </xf>
    <xf numFmtId="190" fontId="25" fillId="0" borderId="39" xfId="17" applyNumberFormat="1" applyFont="1" applyFill="1" applyBorder="1" applyAlignment="1" applyProtection="1">
      <alignment horizontal="right" vertical="center" wrapText="1"/>
    </xf>
    <xf numFmtId="0" fontId="25" fillId="0" borderId="64" xfId="17" applyFont="1" applyFill="1" applyBorder="1" applyAlignment="1">
      <alignment horizontal="center" vertical="center"/>
    </xf>
    <xf numFmtId="190" fontId="25" fillId="0" borderId="114" xfId="17" applyNumberFormat="1" applyFont="1" applyFill="1" applyBorder="1" applyAlignment="1" applyProtection="1">
      <alignment horizontal="right" vertical="center" wrapText="1"/>
    </xf>
    <xf numFmtId="190" fontId="25" fillId="0" borderId="184" xfId="17" applyNumberFormat="1" applyFont="1" applyFill="1" applyBorder="1" applyAlignment="1" applyProtection="1">
      <alignment horizontal="right" vertical="center" wrapText="1"/>
    </xf>
    <xf numFmtId="190" fontId="25" fillId="0" borderId="65" xfId="17" applyNumberFormat="1" applyFont="1" applyFill="1" applyBorder="1" applyAlignment="1" applyProtection="1">
      <alignment horizontal="right" vertical="center" wrapText="1"/>
    </xf>
    <xf numFmtId="0" fontId="25" fillId="0" borderId="0" xfId="18" applyFont="1">
      <alignment vertical="center"/>
    </xf>
    <xf numFmtId="0" fontId="3" fillId="0" borderId="0" xfId="18">
      <alignment vertical="center"/>
    </xf>
    <xf numFmtId="0" fontId="29" fillId="0" borderId="0" xfId="18" applyFont="1" applyAlignment="1">
      <alignment horizontal="right" vertical="center"/>
    </xf>
    <xf numFmtId="0" fontId="25" fillId="7" borderId="25" xfId="18" applyFont="1" applyFill="1" applyBorder="1" applyAlignment="1"/>
    <xf numFmtId="0" fontId="25" fillId="7" borderId="26" xfId="18" applyFont="1" applyFill="1" applyBorder="1" applyAlignment="1">
      <alignment horizontal="right" vertical="top"/>
    </xf>
    <xf numFmtId="0" fontId="25" fillId="7" borderId="27" xfId="18" applyFont="1" applyFill="1" applyBorder="1" applyAlignment="1">
      <alignment horizontal="right" vertical="top"/>
    </xf>
    <xf numFmtId="0" fontId="25" fillId="7" borderId="18" xfId="18" applyFont="1" applyFill="1" applyBorder="1" applyAlignment="1">
      <alignment horizontal="center" vertical="center"/>
    </xf>
    <xf numFmtId="0" fontId="25" fillId="7" borderId="19" xfId="18" applyFont="1" applyFill="1" applyBorder="1" applyAlignment="1">
      <alignment horizontal="center" vertical="center"/>
    </xf>
    <xf numFmtId="0" fontId="25" fillId="7" borderId="21" xfId="18" applyFont="1" applyFill="1" applyBorder="1" applyAlignment="1">
      <alignment horizontal="center" vertical="center"/>
    </xf>
    <xf numFmtId="0" fontId="25" fillId="0" borderId="33" xfId="18" applyFont="1" applyFill="1" applyBorder="1" applyAlignment="1">
      <alignment vertical="center" wrapText="1"/>
    </xf>
    <xf numFmtId="190" fontId="25" fillId="0" borderId="185" xfId="18" applyNumberFormat="1" applyFont="1" applyFill="1" applyBorder="1" applyAlignment="1">
      <alignment horizontal="right" vertical="center"/>
    </xf>
    <xf numFmtId="190" fontId="25" fillId="0" borderId="186" xfId="18" applyNumberFormat="1" applyFont="1" applyFill="1" applyBorder="1" applyAlignment="1">
      <alignment horizontal="right" vertical="center"/>
    </xf>
    <xf numFmtId="190" fontId="25" fillId="0" borderId="187" xfId="18" applyNumberFormat="1" applyFont="1" applyFill="1" applyBorder="1" applyAlignment="1">
      <alignment horizontal="right" vertical="center"/>
    </xf>
    <xf numFmtId="0" fontId="25" fillId="0" borderId="37" xfId="18" applyFont="1" applyFill="1" applyBorder="1" applyAlignment="1">
      <alignment vertical="center"/>
    </xf>
    <xf numFmtId="190" fontId="25" fillId="0" borderId="188" xfId="18" applyNumberFormat="1" applyFont="1" applyFill="1" applyBorder="1" applyAlignment="1">
      <alignment horizontal="right" vertical="center"/>
    </xf>
    <xf numFmtId="190" fontId="25" fillId="0" borderId="12" xfId="18" applyNumberFormat="1" applyFont="1" applyFill="1" applyBorder="1" applyAlignment="1">
      <alignment horizontal="right" vertical="center"/>
    </xf>
    <xf numFmtId="190" fontId="25" fillId="0" borderId="189" xfId="18" applyNumberFormat="1" applyFont="1" applyFill="1" applyBorder="1" applyAlignment="1">
      <alignment horizontal="right" vertical="center"/>
    </xf>
    <xf numFmtId="0" fontId="25" fillId="0" borderId="40" xfId="18" applyFont="1" applyFill="1" applyBorder="1" applyAlignment="1">
      <alignment vertical="center"/>
    </xf>
    <xf numFmtId="0" fontId="25" fillId="0" borderId="64" xfId="18" applyFont="1" applyFill="1" applyBorder="1" applyAlignment="1">
      <alignment vertical="center"/>
    </xf>
    <xf numFmtId="190" fontId="25" fillId="0" borderId="114" xfId="18" applyNumberFormat="1" applyFont="1" applyFill="1" applyBorder="1" applyAlignment="1">
      <alignment horizontal="right" vertical="center"/>
    </xf>
    <xf numFmtId="190" fontId="25" fillId="0" borderId="184" xfId="18" applyNumberFormat="1" applyFont="1" applyFill="1" applyBorder="1" applyAlignment="1">
      <alignment horizontal="right" vertical="center"/>
    </xf>
    <xf numFmtId="190" fontId="25" fillId="0" borderId="65" xfId="18" applyNumberFormat="1" applyFont="1" applyFill="1" applyBorder="1" applyAlignment="1">
      <alignment horizontal="right" vertical="center"/>
    </xf>
    <xf numFmtId="0" fontId="30" fillId="0" borderId="0" xfId="18" applyFont="1" applyFill="1" applyBorder="1" applyAlignment="1"/>
    <xf numFmtId="0" fontId="30" fillId="0" borderId="0" xfId="18" applyNumberFormat="1" applyFont="1" applyFill="1" applyBorder="1" applyAlignment="1">
      <alignment vertical="center" wrapText="1"/>
    </xf>
    <xf numFmtId="0" fontId="30" fillId="0" borderId="0" xfId="18" applyNumberFormat="1" applyFont="1" applyBorder="1" applyAlignment="1">
      <alignment vertical="center" wrapText="1"/>
    </xf>
    <xf numFmtId="0" fontId="25" fillId="0" borderId="0" xfId="18" applyNumberFormat="1" applyFont="1" applyFill="1" applyBorder="1" applyAlignment="1">
      <alignment vertical="center"/>
    </xf>
    <xf numFmtId="0" fontId="21" fillId="0" borderId="0" xfId="19" applyFont="1">
      <alignment vertical="center"/>
    </xf>
    <xf numFmtId="0" fontId="3" fillId="0" borderId="0" xfId="19">
      <alignment vertical="center"/>
    </xf>
    <xf numFmtId="0" fontId="29"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63"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Alignment="1"/>
    <xf numFmtId="0" fontId="3" fillId="0" borderId="0" xfId="20">
      <alignment vertical="center"/>
    </xf>
    <xf numFmtId="0" fontId="29" fillId="0" borderId="0" xfId="20" applyFont="1" applyAlignment="1">
      <alignment horizontal="center" vertical="center"/>
    </xf>
    <xf numFmtId="0" fontId="30" fillId="6" borderId="25" xfId="20" applyFont="1" applyFill="1" applyBorder="1" applyAlignment="1"/>
    <xf numFmtId="0" fontId="30" fillId="6" borderId="26" xfId="20" applyFont="1" applyFill="1" applyBorder="1" applyAlignment="1"/>
    <xf numFmtId="0" fontId="30" fillId="6" borderId="26" xfId="20" applyFont="1" applyFill="1" applyBorder="1" applyAlignment="1">
      <alignment horizontal="right" vertical="center"/>
    </xf>
    <xf numFmtId="0" fontId="30" fillId="6" borderId="27" xfId="20" applyFont="1" applyFill="1" applyBorder="1" applyAlignment="1">
      <alignment horizontal="right" vertical="top"/>
    </xf>
    <xf numFmtId="0" fontId="30" fillId="6" borderId="18" xfId="20" applyFont="1" applyFill="1" applyBorder="1" applyAlignment="1">
      <alignment horizontal="center" vertical="center"/>
    </xf>
    <xf numFmtId="0" fontId="30" fillId="6" borderId="19" xfId="20" applyFont="1" applyFill="1" applyBorder="1" applyAlignment="1">
      <alignment horizontal="center" vertical="center"/>
    </xf>
    <xf numFmtId="0" fontId="30" fillId="6" borderId="21" xfId="20" applyFont="1" applyFill="1" applyBorder="1" applyAlignment="1">
      <alignment horizontal="center" vertical="center"/>
    </xf>
    <xf numFmtId="0" fontId="30" fillId="0" borderId="6" xfId="20" applyFont="1" applyFill="1" applyBorder="1" applyAlignment="1">
      <alignment vertical="center" wrapText="1"/>
    </xf>
    <xf numFmtId="181" fontId="30" fillId="0" borderId="185" xfId="20" applyNumberFormat="1" applyFont="1" applyFill="1" applyBorder="1" applyAlignment="1" applyProtection="1">
      <alignment horizontal="right" vertical="center"/>
    </xf>
    <xf numFmtId="181" fontId="30" fillId="0" borderId="186" xfId="20" applyNumberFormat="1" applyFont="1" applyFill="1" applyBorder="1" applyAlignment="1" applyProtection="1">
      <alignment horizontal="right" vertical="center"/>
    </xf>
    <xf numFmtId="181" fontId="30" fillId="0" borderId="187" xfId="20" applyNumberFormat="1" applyFont="1" applyFill="1" applyBorder="1" applyAlignment="1" applyProtection="1">
      <alignment horizontal="right" vertical="center"/>
    </xf>
    <xf numFmtId="0" fontId="30" fillId="0" borderId="10" xfId="20" applyFont="1" applyFill="1" applyBorder="1" applyAlignment="1">
      <alignment vertical="center"/>
    </xf>
    <xf numFmtId="181" fontId="30" fillId="0" borderId="188" xfId="20" applyNumberFormat="1" applyFont="1" applyFill="1" applyBorder="1" applyAlignment="1" applyProtection="1">
      <alignment horizontal="right" vertical="center"/>
    </xf>
    <xf numFmtId="181" fontId="30" fillId="0" borderId="12" xfId="20" applyNumberFormat="1" applyFont="1" applyFill="1" applyBorder="1" applyAlignment="1" applyProtection="1">
      <alignment horizontal="right" vertical="center"/>
    </xf>
    <xf numFmtId="181" fontId="30" fillId="0" borderId="189" xfId="20" applyNumberFormat="1" applyFont="1" applyFill="1" applyBorder="1" applyAlignment="1" applyProtection="1">
      <alignment horizontal="right" vertical="center"/>
    </xf>
    <xf numFmtId="0" fontId="30" fillId="0" borderId="1" xfId="20" applyFont="1" applyFill="1" applyBorder="1" applyAlignment="1">
      <alignment vertical="center"/>
    </xf>
    <xf numFmtId="0" fontId="30" fillId="0" borderId="13" xfId="20" applyFont="1" applyFill="1" applyBorder="1" applyAlignment="1">
      <alignment vertical="center"/>
    </xf>
    <xf numFmtId="0" fontId="30" fillId="0" borderId="10" xfId="20" applyFont="1" applyFill="1" applyBorder="1" applyAlignment="1">
      <alignment vertical="center" wrapText="1"/>
    </xf>
    <xf numFmtId="0" fontId="30" fillId="0" borderId="56" xfId="20" applyFont="1" applyFill="1" applyBorder="1" applyAlignment="1">
      <alignment vertical="center"/>
    </xf>
    <xf numFmtId="181" fontId="30" fillId="0" borderId="114" xfId="20" applyNumberFormat="1" applyFont="1" applyFill="1" applyBorder="1" applyAlignment="1" applyProtection="1">
      <alignment horizontal="right" vertical="center"/>
    </xf>
    <xf numFmtId="181" fontId="30" fillId="0" borderId="184" xfId="20" applyNumberFormat="1" applyFont="1" applyFill="1" applyBorder="1" applyAlignment="1" applyProtection="1">
      <alignment horizontal="right" vertical="center"/>
    </xf>
    <xf numFmtId="181" fontId="30" fillId="0" borderId="65" xfId="20" applyNumberFormat="1" applyFont="1" applyFill="1" applyBorder="1" applyAlignment="1" applyProtection="1">
      <alignment horizontal="right" vertical="center"/>
    </xf>
    <xf numFmtId="0" fontId="30" fillId="0" borderId="0" xfId="20" applyFont="1" applyFill="1" applyBorder="1" applyAlignment="1"/>
    <xf numFmtId="0" fontId="30" fillId="0" borderId="0" xfId="20" applyFont="1" applyFill="1" applyBorder="1" applyAlignment="1">
      <alignment vertical="center"/>
    </xf>
    <xf numFmtId="0" fontId="30" fillId="0" borderId="0" xfId="20" applyFont="1" applyFill="1" applyBorder="1" applyAlignment="1">
      <alignment horizontal="left" vertical="center"/>
    </xf>
    <xf numFmtId="181" fontId="30" fillId="0" borderId="0" xfId="20"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6" xfId="12" applyNumberFormat="1" applyFont="1" applyFill="1" applyBorder="1" applyAlignment="1" applyProtection="1">
      <alignment horizontal="left" vertical="center" shrinkToFit="1"/>
      <protection locked="0"/>
    </xf>
    <xf numFmtId="0" fontId="5" fillId="2" borderId="97"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6" xfId="12" applyFont="1" applyFill="1" applyBorder="1" applyAlignment="1" applyProtection="1">
      <alignment horizontal="left" vertical="center" shrinkToFit="1"/>
      <protection locked="0"/>
    </xf>
    <xf numFmtId="0" fontId="5" fillId="2" borderId="97" xfId="12" applyFont="1" applyFill="1" applyBorder="1" applyAlignment="1" applyProtection="1">
      <alignment horizontal="left" vertical="center" shrinkToFit="1"/>
      <protection locked="0"/>
    </xf>
    <xf numFmtId="0" fontId="5" fillId="2" borderId="98" xfId="12" applyFont="1" applyFill="1" applyBorder="1" applyAlignment="1" applyProtection="1">
      <alignment horizontal="left" vertical="center" shrinkToFit="1"/>
      <protection locked="0"/>
    </xf>
    <xf numFmtId="181" fontId="5" fillId="2" borderId="96" xfId="12" applyNumberFormat="1" applyFont="1" applyFill="1" applyBorder="1" applyAlignment="1" applyProtection="1">
      <alignment horizontal="right" vertical="center" shrinkToFit="1"/>
      <protection locked="0"/>
    </xf>
    <xf numFmtId="181" fontId="5" fillId="2" borderId="97" xfId="12" applyNumberFormat="1" applyFont="1" applyFill="1" applyBorder="1" applyAlignment="1" applyProtection="1">
      <alignment horizontal="righ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6" xfId="12" applyFont="1" applyBorder="1" applyAlignment="1" applyProtection="1">
      <alignment horizontal="left" vertical="center" shrinkToFit="1"/>
      <protection locked="0"/>
    </xf>
    <xf numFmtId="0" fontId="5" fillId="0" borderId="97" xfId="12"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25" fillId="0" borderId="96" xfId="16" applyFont="1" applyBorder="1" applyAlignment="1" applyProtection="1">
      <alignment horizontal="left" vertical="center" shrinkToFit="1"/>
      <protection locked="0"/>
    </xf>
    <xf numFmtId="0" fontId="25" fillId="0" borderId="97" xfId="16" applyFont="1" applyBorder="1" applyAlignment="1" applyProtection="1">
      <alignment horizontal="left" vertical="center" shrinkToFit="1"/>
      <protection locked="0"/>
    </xf>
    <xf numFmtId="0" fontId="25" fillId="0" borderId="98" xfId="16" applyFont="1" applyBorder="1" applyAlignment="1" applyProtection="1">
      <alignment horizontal="left" vertical="center" shrinkToFit="1"/>
      <protection locked="0"/>
    </xf>
    <xf numFmtId="181" fontId="5" fillId="0" borderId="96" xfId="12" applyNumberFormat="1" applyFont="1" applyBorder="1" applyAlignment="1" applyProtection="1">
      <alignment horizontal="right" vertical="center" shrinkToFit="1"/>
      <protection locked="0"/>
    </xf>
    <xf numFmtId="181" fontId="5" fillId="0" borderId="97"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25" fillId="0" borderId="84" xfId="16" applyFont="1" applyBorder="1" applyAlignment="1" applyProtection="1">
      <alignment horizontal="left" vertical="center" shrinkToFit="1"/>
      <protection locked="0"/>
    </xf>
    <xf numFmtId="0" fontId="25" fillId="0" borderId="85" xfId="16" applyFont="1" applyBorder="1" applyAlignment="1" applyProtection="1">
      <alignment horizontal="left" vertical="center" shrinkToFit="1"/>
      <protection locked="0"/>
    </xf>
    <xf numFmtId="0" fontId="25" fillId="0" borderId="86" xfId="16"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6" xfId="15" applyNumberFormat="1" applyFont="1" applyBorder="1" applyAlignment="1" applyProtection="1">
      <alignment horizontal="right" vertical="center" shrinkToFit="1"/>
      <protection locked="0"/>
    </xf>
    <xf numFmtId="181" fontId="5" fillId="0" borderId="97" xfId="15"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7"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6" xfId="15" applyFont="1" applyBorder="1" applyAlignment="1" applyProtection="1">
      <alignment horizontal="left" vertical="center" shrinkToFit="1"/>
      <protection locked="0"/>
    </xf>
    <xf numFmtId="0" fontId="5" fillId="0" borderId="97" xfId="15"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6" xfId="14" applyFont="1" applyBorder="1" applyAlignment="1" applyProtection="1">
      <alignment horizontal="left" vertical="center" shrinkToFit="1"/>
      <protection locked="0"/>
    </xf>
    <xf numFmtId="0" fontId="5" fillId="0" borderId="97" xfId="14"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7"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25" fillId="0" borderId="23" xfId="17" applyFont="1" applyFill="1" applyBorder="1" applyAlignment="1" applyProtection="1">
      <alignment horizontal="left" vertical="center" wrapText="1"/>
    </xf>
    <xf numFmtId="0" fontId="25" fillId="0" borderId="24" xfId="17" applyFont="1" applyFill="1" applyBorder="1" applyAlignment="1" applyProtection="1">
      <alignment horizontal="left" vertical="center" wrapText="1"/>
    </xf>
    <xf numFmtId="0" fontId="25" fillId="0" borderId="2" xfId="17" applyFont="1" applyFill="1" applyBorder="1" applyAlignment="1" applyProtection="1">
      <alignment horizontal="left" vertical="center"/>
    </xf>
    <xf numFmtId="0" fontId="25" fillId="0" borderId="41" xfId="17" applyFont="1" applyFill="1" applyBorder="1" applyAlignment="1" applyProtection="1">
      <alignment horizontal="left" vertical="center"/>
    </xf>
    <xf numFmtId="0" fontId="25" fillId="0" borderId="57" xfId="17" applyFont="1" applyFill="1" applyBorder="1" applyAlignment="1" applyProtection="1">
      <alignment horizontal="left" vertical="center"/>
    </xf>
    <xf numFmtId="0" fontId="25" fillId="0" borderId="59" xfId="17" applyFont="1" applyFill="1" applyBorder="1" applyAlignment="1" applyProtection="1">
      <alignment horizontal="left" vertical="center"/>
    </xf>
    <xf numFmtId="0" fontId="30" fillId="0" borderId="9" xfId="18" applyFont="1" applyFill="1" applyBorder="1" applyAlignment="1">
      <alignment horizontal="left" vertical="center" wrapText="1"/>
    </xf>
    <xf numFmtId="0" fontId="30" fillId="0" borderId="9" xfId="18" applyFont="1" applyBorder="1" applyAlignment="1">
      <alignment horizontal="left" vertical="center" wrapText="1"/>
    </xf>
    <xf numFmtId="0" fontId="30" fillId="0" borderId="55" xfId="18" applyFont="1" applyBorder="1" applyAlignment="1">
      <alignment horizontal="left" vertical="center" wrapText="1"/>
    </xf>
    <xf numFmtId="0" fontId="30" fillId="0" borderId="57" xfId="18" applyFont="1" applyFill="1" applyBorder="1" applyAlignment="1">
      <alignment horizontal="left" vertical="center" wrapText="1"/>
    </xf>
    <xf numFmtId="0" fontId="30" fillId="0" borderId="57" xfId="18" applyFont="1" applyBorder="1" applyAlignment="1">
      <alignment horizontal="left" vertical="center" wrapText="1"/>
    </xf>
    <xf numFmtId="0" fontId="30" fillId="0" borderId="59" xfId="18" applyFont="1" applyBorder="1" applyAlignment="1">
      <alignment horizontal="left" vertical="center" wrapText="1"/>
    </xf>
    <xf numFmtId="0" fontId="30" fillId="0" borderId="52" xfId="18" applyFont="1" applyFill="1" applyBorder="1" applyAlignment="1">
      <alignment horizontal="left" vertical="center" wrapText="1"/>
    </xf>
    <xf numFmtId="0" fontId="30" fillId="0" borderId="54" xfId="18" applyFont="1" applyFill="1" applyBorder="1" applyAlignment="1">
      <alignment horizontal="left" vertical="center" wrapText="1"/>
    </xf>
    <xf numFmtId="0" fontId="30" fillId="0" borderId="37" xfId="19" applyFont="1" applyFill="1" applyBorder="1" applyAlignment="1">
      <alignment vertical="center" wrapText="1"/>
    </xf>
    <xf numFmtId="0" fontId="30" fillId="0" borderId="11" xfId="19" applyFont="1" applyFill="1" applyBorder="1" applyAlignment="1">
      <alignment vertical="center" wrapText="1"/>
    </xf>
    <xf numFmtId="0" fontId="30" fillId="0" borderId="9" xfId="19" applyFont="1" applyFill="1" applyBorder="1" applyAlignment="1">
      <alignment vertical="center"/>
    </xf>
    <xf numFmtId="0" fontId="30" fillId="0" borderId="55" xfId="19" applyFont="1" applyFill="1" applyBorder="1" applyAlignment="1">
      <alignmen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vertical="center"/>
    </xf>
    <xf numFmtId="0" fontId="30" fillId="0" borderId="59" xfId="19" applyFont="1" applyFill="1" applyBorder="1" applyAlignment="1">
      <alignmen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52" xfId="19" applyFont="1" applyFill="1" applyBorder="1" applyAlignment="1">
      <alignment vertical="center"/>
    </xf>
    <xf numFmtId="0" fontId="30" fillId="0" borderId="54" xfId="19" applyFont="1" applyFill="1" applyBorder="1" applyAlignment="1">
      <alignment vertical="center"/>
    </xf>
    <xf numFmtId="0" fontId="30" fillId="0" borderId="40" xfId="20" applyFont="1" applyFill="1" applyBorder="1" applyAlignment="1">
      <alignment vertical="center" wrapText="1"/>
    </xf>
    <xf numFmtId="0" fontId="30" fillId="0" borderId="3" xfId="20" applyFont="1" applyFill="1" applyBorder="1" applyAlignment="1">
      <alignment vertical="center" wrapText="1"/>
    </xf>
    <xf numFmtId="0" fontId="30" fillId="0" borderId="31" xfId="20" applyFont="1" applyFill="1" applyBorder="1" applyAlignment="1">
      <alignment vertical="center" wrapText="1"/>
    </xf>
    <xf numFmtId="0" fontId="30" fillId="0" borderId="5" xfId="20" applyFont="1" applyFill="1" applyBorder="1" applyAlignment="1">
      <alignment vertical="center" wrapText="1"/>
    </xf>
    <xf numFmtId="0" fontId="30" fillId="0" borderId="33" xfId="20" applyFont="1" applyFill="1" applyBorder="1" applyAlignment="1">
      <alignment vertical="center" wrapText="1"/>
    </xf>
    <xf numFmtId="0" fontId="30" fillId="0" borderId="8" xfId="20" applyFont="1" applyFill="1" applyBorder="1" applyAlignment="1">
      <alignment vertical="center" wrapText="1"/>
    </xf>
    <xf numFmtId="0" fontId="30" fillId="0" borderId="9" xfId="20" applyFont="1" applyFill="1" applyBorder="1" applyAlignment="1">
      <alignment horizontal="left" vertical="center"/>
    </xf>
    <xf numFmtId="0" fontId="30" fillId="0" borderId="55" xfId="20" applyFont="1" applyFill="1" applyBorder="1" applyAlignment="1">
      <alignment horizontal="left" vertical="center"/>
    </xf>
    <xf numFmtId="0" fontId="30" fillId="0" borderId="64" xfId="20" applyFont="1" applyFill="1" applyBorder="1" applyAlignment="1">
      <alignment vertical="center"/>
    </xf>
    <xf numFmtId="0" fontId="30" fillId="0" borderId="58" xfId="20" applyFont="1" applyFill="1" applyBorder="1" applyAlignment="1">
      <alignment vertical="center"/>
    </xf>
    <xf numFmtId="0" fontId="30" fillId="0" borderId="57" xfId="20" applyFont="1" applyFill="1" applyBorder="1" applyAlignment="1">
      <alignment horizontal="left" vertical="center"/>
    </xf>
    <xf numFmtId="0" fontId="30" fillId="0" borderId="59" xfId="20" applyFont="1" applyFill="1" applyBorder="1" applyAlignment="1">
      <alignment horizontal="left" vertical="center"/>
    </xf>
    <xf numFmtId="0" fontId="30" fillId="0" borderId="22" xfId="20" applyFont="1" applyFill="1" applyBorder="1" applyAlignment="1">
      <alignment vertical="center" wrapText="1"/>
    </xf>
    <xf numFmtId="0" fontId="30" fillId="0" borderId="18" xfId="20" applyFont="1" applyFill="1" applyBorder="1" applyAlignment="1">
      <alignment vertical="center" wrapText="1"/>
    </xf>
    <xf numFmtId="0" fontId="30" fillId="0" borderId="52" xfId="20" applyFont="1" applyFill="1" applyBorder="1" applyAlignment="1">
      <alignment horizontal="left" vertical="center"/>
    </xf>
    <xf numFmtId="0" fontId="30" fillId="0" borderId="54" xfId="20" applyFont="1" applyFill="1" applyBorder="1" applyAlignment="1">
      <alignment horizontal="left" vertical="center"/>
    </xf>
    <xf numFmtId="0" fontId="30" fillId="0" borderId="10" xfId="20" applyFont="1" applyFill="1" applyBorder="1" applyAlignment="1">
      <alignment horizontal="center" vertical="center" shrinkToFit="1"/>
    </xf>
    <xf numFmtId="0" fontId="30" fillId="0" borderId="9" xfId="20" applyFont="1" applyFill="1" applyBorder="1" applyAlignment="1">
      <alignment horizontal="center" vertical="center" shrinkToFit="1"/>
    </xf>
    <xf numFmtId="0" fontId="30" fillId="0" borderId="55" xfId="20" applyFont="1" applyFill="1" applyBorder="1" applyAlignment="1">
      <alignment horizontal="center" vertical="center" shrinkToFit="1"/>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1">
    <cellStyle name="標準" xfId="0" builtinId="0"/>
    <cellStyle name="標準 2" xfId="1"/>
    <cellStyle name="標準 2 2" xfId="8"/>
    <cellStyle name="標準 2 4" xfId="10"/>
    <cellStyle name="標準 3 3" xfId="11"/>
    <cellStyle name="標準 4_APAHO401600" xfId="17"/>
    <cellStyle name="標準 4_APAHO4019001" xfId="20"/>
    <cellStyle name="標準 4_ZJ08_022012_青森市_2010" xfId="19"/>
    <cellStyle name="標準 6 2" xfId="7"/>
    <cellStyle name="標準 6_APAHO401000" xfId="9"/>
    <cellStyle name="標準 6_APAHO401200_O-JJ1016-001-3_財政状況資料集(決算状況カード(各会計・関係団体))(Rev2)2" xfId="15"/>
    <cellStyle name="標準 6_APAHO402200" xfId="16"/>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externalLink" Target="externalLinks/externalLink1.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46819</c:v>
                </c:pt>
                <c:pt idx="1">
                  <c:v>53270</c:v>
                </c:pt>
                <c:pt idx="2">
                  <c:v>53292</c:v>
                </c:pt>
                <c:pt idx="3">
                  <c:v>49919</c:v>
                </c:pt>
                <c:pt idx="4">
                  <c:v>47738</c:v>
                </c:pt>
              </c:numCache>
            </c:numRef>
          </c:val>
          <c:smooth val="0"/>
          <c:extLst>
            <c:ext xmlns:c16="http://schemas.microsoft.com/office/drawing/2014/chart" uri="{C3380CC4-5D6E-409C-BE32-E72D297353CC}">
              <c16:uniqueId val="{00000000-BDCC-4122-9B86-0DA87493CF6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56283</c:v>
                </c:pt>
                <c:pt idx="1">
                  <c:v>113711</c:v>
                </c:pt>
                <c:pt idx="2">
                  <c:v>73111</c:v>
                </c:pt>
                <c:pt idx="3">
                  <c:v>103853</c:v>
                </c:pt>
                <c:pt idx="4">
                  <c:v>121032</c:v>
                </c:pt>
              </c:numCache>
            </c:numRef>
          </c:val>
          <c:smooth val="0"/>
          <c:extLst>
            <c:ext xmlns:c16="http://schemas.microsoft.com/office/drawing/2014/chart" uri="{C3380CC4-5D6E-409C-BE32-E72D297353CC}">
              <c16:uniqueId val="{00000001-BDCC-4122-9B86-0DA87493CF62}"/>
            </c:ext>
          </c:extLst>
        </c:ser>
        <c:dLbls>
          <c:showLegendKey val="0"/>
          <c:showVal val="0"/>
          <c:showCatName val="0"/>
          <c:showSerName val="0"/>
          <c:showPercent val="0"/>
          <c:showBubbleSize val="0"/>
        </c:dLbls>
        <c:marker val="1"/>
        <c:smooth val="0"/>
        <c:axId val="134902528"/>
        <c:axId val="134904448"/>
      </c:lineChart>
      <c:catAx>
        <c:axId val="134902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904448"/>
        <c:crosses val="autoZero"/>
        <c:auto val="1"/>
        <c:lblAlgn val="ctr"/>
        <c:lblOffset val="100"/>
        <c:tickLblSkip val="1"/>
        <c:tickMarkSkip val="1"/>
        <c:noMultiLvlLbl val="0"/>
      </c:catAx>
      <c:valAx>
        <c:axId val="134904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902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3.18</c:v>
                </c:pt>
                <c:pt idx="1">
                  <c:v>3.98</c:v>
                </c:pt>
                <c:pt idx="2">
                  <c:v>2.98</c:v>
                </c:pt>
                <c:pt idx="3">
                  <c:v>5.1100000000000003</c:v>
                </c:pt>
                <c:pt idx="4">
                  <c:v>8.9700000000000006</c:v>
                </c:pt>
              </c:numCache>
            </c:numRef>
          </c:val>
          <c:extLst>
            <c:ext xmlns:c16="http://schemas.microsoft.com/office/drawing/2014/chart" uri="{C3380CC4-5D6E-409C-BE32-E72D297353CC}">
              <c16:uniqueId val="{00000000-871A-47A2-8A5D-8FB32C57E26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21.19</c:v>
                </c:pt>
                <c:pt idx="1">
                  <c:v>23.39</c:v>
                </c:pt>
                <c:pt idx="2">
                  <c:v>24.19</c:v>
                </c:pt>
                <c:pt idx="3">
                  <c:v>24.57</c:v>
                </c:pt>
                <c:pt idx="4">
                  <c:v>24.74</c:v>
                </c:pt>
              </c:numCache>
            </c:numRef>
          </c:val>
          <c:extLst>
            <c:ext xmlns:c16="http://schemas.microsoft.com/office/drawing/2014/chart" uri="{C3380CC4-5D6E-409C-BE32-E72D297353CC}">
              <c16:uniqueId val="{00000001-871A-47A2-8A5D-8FB32C57E266}"/>
            </c:ext>
          </c:extLst>
        </c:ser>
        <c:dLbls>
          <c:showLegendKey val="0"/>
          <c:showVal val="0"/>
          <c:showCatName val="0"/>
          <c:showSerName val="0"/>
          <c:showPercent val="0"/>
          <c:showBubbleSize val="0"/>
        </c:dLbls>
        <c:gapWidth val="250"/>
        <c:overlap val="100"/>
        <c:axId val="129243008"/>
        <c:axId val="12925337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-0.59</c:v>
                </c:pt>
                <c:pt idx="1">
                  <c:v>3.14</c:v>
                </c:pt>
                <c:pt idx="2">
                  <c:v>0.14000000000000001</c:v>
                </c:pt>
                <c:pt idx="3">
                  <c:v>2.74</c:v>
                </c:pt>
                <c:pt idx="4">
                  <c:v>3.98</c:v>
                </c:pt>
              </c:numCache>
            </c:numRef>
          </c:val>
          <c:smooth val="0"/>
          <c:extLst>
            <c:ext xmlns:c16="http://schemas.microsoft.com/office/drawing/2014/chart" uri="{C3380CC4-5D6E-409C-BE32-E72D297353CC}">
              <c16:uniqueId val="{00000002-871A-47A2-8A5D-8FB32C57E266}"/>
            </c:ext>
          </c:extLst>
        </c:ser>
        <c:dLbls>
          <c:showLegendKey val="0"/>
          <c:showVal val="0"/>
          <c:showCatName val="0"/>
          <c:showSerName val="0"/>
          <c:showPercent val="0"/>
          <c:showBubbleSize val="0"/>
        </c:dLbls>
        <c:marker val="1"/>
        <c:smooth val="0"/>
        <c:axId val="129243008"/>
        <c:axId val="129253376"/>
      </c:lineChart>
      <c:catAx>
        <c:axId val="12924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253376"/>
        <c:crosses val="autoZero"/>
        <c:auto val="1"/>
        <c:lblAlgn val="ctr"/>
        <c:lblOffset val="100"/>
        <c:tickLblSkip val="1"/>
        <c:tickMarkSkip val="1"/>
        <c:noMultiLvlLbl val="0"/>
      </c:catAx>
      <c:valAx>
        <c:axId val="12925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4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0.52</c:v>
                </c:pt>
                <c:pt idx="2">
                  <c:v>#N/A</c:v>
                </c:pt>
                <c:pt idx="3">
                  <c:v>0.44</c:v>
                </c:pt>
                <c:pt idx="4">
                  <c:v>#N/A</c:v>
                </c:pt>
                <c:pt idx="5">
                  <c:v>0.39</c:v>
                </c:pt>
                <c:pt idx="6">
                  <c:v>#N/A</c:v>
                </c:pt>
                <c:pt idx="7">
                  <c:v>0.49</c:v>
                </c:pt>
                <c:pt idx="8">
                  <c:v>0</c:v>
                </c:pt>
                <c:pt idx="9">
                  <c:v>0</c:v>
                </c:pt>
              </c:numCache>
            </c:numRef>
          </c:val>
          <c:extLst>
            <c:ext xmlns:c16="http://schemas.microsoft.com/office/drawing/2014/chart" uri="{C3380CC4-5D6E-409C-BE32-E72D297353CC}">
              <c16:uniqueId val="{00000000-0FC5-4F23-A64B-117EFCEBDE4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C5-4F23-A64B-117EFCEBDE41}"/>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C5-4F23-A64B-117EFCEBDE41}"/>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0.15</c:v>
                </c:pt>
                <c:pt idx="2">
                  <c:v>#N/A</c:v>
                </c:pt>
                <c:pt idx="3">
                  <c:v>0.05</c:v>
                </c:pt>
                <c:pt idx="4">
                  <c:v>#N/A</c:v>
                </c:pt>
                <c:pt idx="5">
                  <c:v>0.03</c:v>
                </c:pt>
                <c:pt idx="6">
                  <c:v>#N/A</c:v>
                </c:pt>
                <c:pt idx="7">
                  <c:v>0.02</c:v>
                </c:pt>
                <c:pt idx="8">
                  <c:v>#N/A</c:v>
                </c:pt>
                <c:pt idx="9">
                  <c:v>0.02</c:v>
                </c:pt>
              </c:numCache>
            </c:numRef>
          </c:val>
          <c:extLst>
            <c:ext xmlns:c16="http://schemas.microsoft.com/office/drawing/2014/chart" uri="{C3380CC4-5D6E-409C-BE32-E72D297353CC}">
              <c16:uniqueId val="{00000003-0FC5-4F23-A64B-117EFCEBDE41}"/>
            </c:ext>
          </c:extLst>
        </c:ser>
        <c:ser>
          <c:idx val="4"/>
          <c:order val="4"/>
          <c:tx>
            <c:strRef>
              <c:f>[1]データシート!$A$31</c:f>
              <c:strCache>
                <c:ptCount val="1"/>
                <c:pt idx="0">
                  <c:v>グリーンパーク推進整備事業基金特別会計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0.15</c:v>
                </c:pt>
              </c:numCache>
            </c:numRef>
          </c:val>
          <c:extLst>
            <c:ext xmlns:c16="http://schemas.microsoft.com/office/drawing/2014/chart" uri="{C3380CC4-5D6E-409C-BE32-E72D297353CC}">
              <c16:uniqueId val="{00000004-0FC5-4F23-A64B-117EFCEBDE41}"/>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0</c:v>
                </c:pt>
                <c:pt idx="1">
                  <c:v>0</c:v>
                </c:pt>
                <c:pt idx="2">
                  <c:v>0</c:v>
                </c:pt>
                <c:pt idx="3">
                  <c:v>0</c:v>
                </c:pt>
                <c:pt idx="4">
                  <c:v>0</c:v>
                </c:pt>
                <c:pt idx="5">
                  <c:v>0</c:v>
                </c:pt>
                <c:pt idx="6">
                  <c:v>0</c:v>
                </c:pt>
                <c:pt idx="7">
                  <c:v>0</c:v>
                </c:pt>
                <c:pt idx="8">
                  <c:v>#N/A</c:v>
                </c:pt>
                <c:pt idx="9">
                  <c:v>0.49</c:v>
                </c:pt>
              </c:numCache>
            </c:numRef>
          </c:val>
          <c:extLst>
            <c:ext xmlns:c16="http://schemas.microsoft.com/office/drawing/2014/chart" uri="{C3380CC4-5D6E-409C-BE32-E72D297353CC}">
              <c16:uniqueId val="{00000005-0FC5-4F23-A64B-117EFCEBDE41}"/>
            </c:ext>
          </c:extLst>
        </c:ser>
        <c:ser>
          <c:idx val="6"/>
          <c:order val="6"/>
          <c:tx>
            <c:strRef>
              <c:f>[1]データシート!$A$33</c:f>
              <c:strCache>
                <c:ptCount val="1"/>
                <c:pt idx="0">
                  <c:v>住宅用地取得造成事業特別会計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0</c:v>
                </c:pt>
                <c:pt idx="1">
                  <c:v>0</c:v>
                </c:pt>
                <c:pt idx="2">
                  <c:v>#N/A</c:v>
                </c:pt>
                <c:pt idx="3">
                  <c:v>0.36</c:v>
                </c:pt>
                <c:pt idx="4">
                  <c:v>#N/A</c:v>
                </c:pt>
                <c:pt idx="5">
                  <c:v>0</c:v>
                </c:pt>
                <c:pt idx="6">
                  <c:v>#N/A</c:v>
                </c:pt>
                <c:pt idx="7">
                  <c:v>0.93</c:v>
                </c:pt>
                <c:pt idx="8">
                  <c:v>#N/A</c:v>
                </c:pt>
                <c:pt idx="9">
                  <c:v>0.94</c:v>
                </c:pt>
              </c:numCache>
            </c:numRef>
          </c:val>
          <c:extLst>
            <c:ext xmlns:c16="http://schemas.microsoft.com/office/drawing/2014/chart" uri="{C3380CC4-5D6E-409C-BE32-E72D297353CC}">
              <c16:uniqueId val="{00000006-0FC5-4F23-A64B-117EFCEBDE41}"/>
            </c:ext>
          </c:extLst>
        </c:ser>
        <c:ser>
          <c:idx val="7"/>
          <c:order val="7"/>
          <c:tx>
            <c:strRef>
              <c:f>[1]データシート!$A$34</c:f>
              <c:strCache>
                <c:ptCount val="1"/>
                <c:pt idx="0">
                  <c:v>工業用地取得造成事業特別会計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1</c:v>
                </c:pt>
                <c:pt idx="2">
                  <c:v>#N/A</c:v>
                </c:pt>
                <c:pt idx="3">
                  <c:v>0.99</c:v>
                </c:pt>
                <c:pt idx="4">
                  <c:v>#N/A</c:v>
                </c:pt>
                <c:pt idx="5">
                  <c:v>0.97</c:v>
                </c:pt>
                <c:pt idx="6">
                  <c:v>#N/A</c:v>
                </c:pt>
                <c:pt idx="7">
                  <c:v>0.96</c:v>
                </c:pt>
                <c:pt idx="8">
                  <c:v>#N/A</c:v>
                </c:pt>
                <c:pt idx="9">
                  <c:v>1.1399999999999999</c:v>
                </c:pt>
              </c:numCache>
            </c:numRef>
          </c:val>
          <c:extLst>
            <c:ext xmlns:c16="http://schemas.microsoft.com/office/drawing/2014/chart" uri="{C3380CC4-5D6E-409C-BE32-E72D297353CC}">
              <c16:uniqueId val="{00000007-0FC5-4F23-A64B-117EFCEBDE41}"/>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3.17</c:v>
                </c:pt>
                <c:pt idx="2">
                  <c:v>#N/A</c:v>
                </c:pt>
                <c:pt idx="3">
                  <c:v>3.97</c:v>
                </c:pt>
                <c:pt idx="4">
                  <c:v>#N/A</c:v>
                </c:pt>
                <c:pt idx="5">
                  <c:v>2.97</c:v>
                </c:pt>
                <c:pt idx="6">
                  <c:v>#N/A</c:v>
                </c:pt>
                <c:pt idx="7">
                  <c:v>5.1100000000000003</c:v>
                </c:pt>
                <c:pt idx="8">
                  <c:v>#N/A</c:v>
                </c:pt>
                <c:pt idx="9">
                  <c:v>8.81</c:v>
                </c:pt>
              </c:numCache>
            </c:numRef>
          </c:val>
          <c:extLst>
            <c:ext xmlns:c16="http://schemas.microsoft.com/office/drawing/2014/chart" uri="{C3380CC4-5D6E-409C-BE32-E72D297353CC}">
              <c16:uniqueId val="{00000008-0FC5-4F23-A64B-117EFCEBDE41}"/>
            </c:ext>
          </c:extLst>
        </c:ser>
        <c:ser>
          <c:idx val="9"/>
          <c:order val="9"/>
          <c:tx>
            <c:strRef>
              <c:f>[1]データシート!$A$36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0.78</c:v>
                </c:pt>
                <c:pt idx="2">
                  <c:v>1.22</c:v>
                </c:pt>
                <c:pt idx="3">
                  <c:v>#N/A</c:v>
                </c:pt>
                <c:pt idx="4">
                  <c:v>3.01</c:v>
                </c:pt>
                <c:pt idx="5">
                  <c:v>#N/A</c:v>
                </c:pt>
                <c:pt idx="6">
                  <c:v>2.59</c:v>
                </c:pt>
                <c:pt idx="7">
                  <c:v>#N/A</c:v>
                </c:pt>
                <c:pt idx="8">
                  <c:v>1.67</c:v>
                </c:pt>
                <c:pt idx="9">
                  <c:v>#N/A</c:v>
                </c:pt>
              </c:numCache>
            </c:numRef>
          </c:val>
          <c:extLst>
            <c:ext xmlns:c16="http://schemas.microsoft.com/office/drawing/2014/chart" uri="{C3380CC4-5D6E-409C-BE32-E72D297353CC}">
              <c16:uniqueId val="{00000009-0FC5-4F23-A64B-117EFCEBDE41}"/>
            </c:ext>
          </c:extLst>
        </c:ser>
        <c:dLbls>
          <c:showLegendKey val="0"/>
          <c:showVal val="0"/>
          <c:showCatName val="0"/>
          <c:showSerName val="0"/>
          <c:showPercent val="0"/>
          <c:showBubbleSize val="0"/>
        </c:dLbls>
        <c:gapWidth val="150"/>
        <c:overlap val="100"/>
        <c:axId val="129437056"/>
        <c:axId val="129438848"/>
      </c:barChart>
      <c:catAx>
        <c:axId val="12943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438848"/>
        <c:crosses val="autoZero"/>
        <c:auto val="1"/>
        <c:lblAlgn val="ctr"/>
        <c:lblOffset val="100"/>
        <c:tickLblSkip val="1"/>
        <c:tickMarkSkip val="1"/>
        <c:noMultiLvlLbl val="0"/>
      </c:catAx>
      <c:valAx>
        <c:axId val="12943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437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1077</c:v>
                </c:pt>
                <c:pt idx="5">
                  <c:v>1312</c:v>
                </c:pt>
                <c:pt idx="8">
                  <c:v>1453</c:v>
                </c:pt>
                <c:pt idx="11">
                  <c:v>1713</c:v>
                </c:pt>
                <c:pt idx="14">
                  <c:v>1426</c:v>
                </c:pt>
              </c:numCache>
            </c:numRef>
          </c:val>
          <c:extLst>
            <c:ext xmlns:c16="http://schemas.microsoft.com/office/drawing/2014/chart" uri="{C3380CC4-5D6E-409C-BE32-E72D297353CC}">
              <c16:uniqueId val="{00000000-472A-4CF0-A014-10A7EF8CD7A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2A-4CF0-A014-10A7EF8CD7A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96</c:v>
                </c:pt>
                <c:pt idx="3">
                  <c:v>263</c:v>
                </c:pt>
                <c:pt idx="6">
                  <c:v>278</c:v>
                </c:pt>
                <c:pt idx="9">
                  <c:v>506</c:v>
                </c:pt>
                <c:pt idx="12">
                  <c:v>90</c:v>
                </c:pt>
              </c:numCache>
            </c:numRef>
          </c:val>
          <c:extLst>
            <c:ext xmlns:c16="http://schemas.microsoft.com/office/drawing/2014/chart" uri="{C3380CC4-5D6E-409C-BE32-E72D297353CC}">
              <c16:uniqueId val="{00000002-472A-4CF0-A014-10A7EF8CD7A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353</c:v>
                </c:pt>
                <c:pt idx="3">
                  <c:v>352</c:v>
                </c:pt>
                <c:pt idx="6">
                  <c:v>351</c:v>
                </c:pt>
                <c:pt idx="9">
                  <c:v>314</c:v>
                </c:pt>
                <c:pt idx="12">
                  <c:v>261</c:v>
                </c:pt>
              </c:numCache>
            </c:numRef>
          </c:val>
          <c:extLst>
            <c:ext xmlns:c16="http://schemas.microsoft.com/office/drawing/2014/chart" uri="{C3380CC4-5D6E-409C-BE32-E72D297353CC}">
              <c16:uniqueId val="{00000003-472A-4CF0-A014-10A7EF8CD7A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217</c:v>
                </c:pt>
                <c:pt idx="3">
                  <c:v>244</c:v>
                </c:pt>
                <c:pt idx="6">
                  <c:v>228</c:v>
                </c:pt>
                <c:pt idx="9">
                  <c:v>241</c:v>
                </c:pt>
                <c:pt idx="12">
                  <c:v>212</c:v>
                </c:pt>
              </c:numCache>
            </c:numRef>
          </c:val>
          <c:extLst>
            <c:ext xmlns:c16="http://schemas.microsoft.com/office/drawing/2014/chart" uri="{C3380CC4-5D6E-409C-BE32-E72D297353CC}">
              <c16:uniqueId val="{00000004-472A-4CF0-A014-10A7EF8CD7A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2A-4CF0-A014-10A7EF8CD7A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2A-4CF0-A014-10A7EF8CD7A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1154</c:v>
                </c:pt>
                <c:pt idx="3">
                  <c:v>1184</c:v>
                </c:pt>
                <c:pt idx="6">
                  <c:v>1278</c:v>
                </c:pt>
                <c:pt idx="9">
                  <c:v>1304</c:v>
                </c:pt>
                <c:pt idx="12">
                  <c:v>1554</c:v>
                </c:pt>
              </c:numCache>
            </c:numRef>
          </c:val>
          <c:extLst>
            <c:ext xmlns:c16="http://schemas.microsoft.com/office/drawing/2014/chart" uri="{C3380CC4-5D6E-409C-BE32-E72D297353CC}">
              <c16:uniqueId val="{00000007-472A-4CF0-A014-10A7EF8CD7A5}"/>
            </c:ext>
          </c:extLst>
        </c:ser>
        <c:dLbls>
          <c:showLegendKey val="0"/>
          <c:showVal val="0"/>
          <c:showCatName val="0"/>
          <c:showSerName val="0"/>
          <c:showPercent val="0"/>
          <c:showBubbleSize val="0"/>
        </c:dLbls>
        <c:gapWidth val="100"/>
        <c:overlap val="100"/>
        <c:axId val="139184384"/>
        <c:axId val="13919475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743</c:v>
                </c:pt>
                <c:pt idx="2">
                  <c:v>#N/A</c:v>
                </c:pt>
                <c:pt idx="3">
                  <c:v>#N/A</c:v>
                </c:pt>
                <c:pt idx="4">
                  <c:v>731</c:v>
                </c:pt>
                <c:pt idx="5">
                  <c:v>#N/A</c:v>
                </c:pt>
                <c:pt idx="6">
                  <c:v>#N/A</c:v>
                </c:pt>
                <c:pt idx="7">
                  <c:v>682</c:v>
                </c:pt>
                <c:pt idx="8">
                  <c:v>#N/A</c:v>
                </c:pt>
                <c:pt idx="9">
                  <c:v>#N/A</c:v>
                </c:pt>
                <c:pt idx="10">
                  <c:v>652</c:v>
                </c:pt>
                <c:pt idx="11">
                  <c:v>#N/A</c:v>
                </c:pt>
                <c:pt idx="12">
                  <c:v>#N/A</c:v>
                </c:pt>
                <c:pt idx="13">
                  <c:v>691</c:v>
                </c:pt>
                <c:pt idx="14">
                  <c:v>#N/A</c:v>
                </c:pt>
              </c:numCache>
            </c:numRef>
          </c:val>
          <c:smooth val="0"/>
          <c:extLst>
            <c:ext xmlns:c16="http://schemas.microsoft.com/office/drawing/2014/chart" uri="{C3380CC4-5D6E-409C-BE32-E72D297353CC}">
              <c16:uniqueId val="{00000008-472A-4CF0-A014-10A7EF8CD7A5}"/>
            </c:ext>
          </c:extLst>
        </c:ser>
        <c:dLbls>
          <c:showLegendKey val="0"/>
          <c:showVal val="0"/>
          <c:showCatName val="0"/>
          <c:showSerName val="0"/>
          <c:showPercent val="0"/>
          <c:showBubbleSize val="0"/>
        </c:dLbls>
        <c:marker val="1"/>
        <c:smooth val="0"/>
        <c:axId val="139184384"/>
        <c:axId val="139194752"/>
      </c:lineChart>
      <c:catAx>
        <c:axId val="13918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194752"/>
        <c:crosses val="autoZero"/>
        <c:auto val="1"/>
        <c:lblAlgn val="ctr"/>
        <c:lblOffset val="100"/>
        <c:tickLblSkip val="1"/>
        <c:tickMarkSkip val="1"/>
        <c:noMultiLvlLbl val="0"/>
      </c:catAx>
      <c:valAx>
        <c:axId val="13919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8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12540</c:v>
                </c:pt>
                <c:pt idx="5">
                  <c:v>13471</c:v>
                </c:pt>
                <c:pt idx="8">
                  <c:v>13696</c:v>
                </c:pt>
                <c:pt idx="11">
                  <c:v>15296</c:v>
                </c:pt>
                <c:pt idx="14">
                  <c:v>16005</c:v>
                </c:pt>
              </c:numCache>
            </c:numRef>
          </c:val>
          <c:extLst>
            <c:ext xmlns:c16="http://schemas.microsoft.com/office/drawing/2014/chart" uri="{C3380CC4-5D6E-409C-BE32-E72D297353CC}">
              <c16:uniqueId val="{00000000-4E81-4F7A-B87B-2749C31B311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684</c:v>
                </c:pt>
                <c:pt idx="5">
                  <c:v>605</c:v>
                </c:pt>
                <c:pt idx="8">
                  <c:v>828</c:v>
                </c:pt>
                <c:pt idx="11">
                  <c:v>961</c:v>
                </c:pt>
                <c:pt idx="14">
                  <c:v>1552</c:v>
                </c:pt>
              </c:numCache>
            </c:numRef>
          </c:val>
          <c:extLst>
            <c:ext xmlns:c16="http://schemas.microsoft.com/office/drawing/2014/chart" uri="{C3380CC4-5D6E-409C-BE32-E72D297353CC}">
              <c16:uniqueId val="{00000001-4E81-4F7A-B87B-2749C31B311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5171</c:v>
                </c:pt>
                <c:pt idx="5">
                  <c:v>5756</c:v>
                </c:pt>
                <c:pt idx="8">
                  <c:v>6030</c:v>
                </c:pt>
                <c:pt idx="11">
                  <c:v>6549</c:v>
                </c:pt>
                <c:pt idx="14">
                  <c:v>6614</c:v>
                </c:pt>
              </c:numCache>
            </c:numRef>
          </c:val>
          <c:extLst>
            <c:ext xmlns:c16="http://schemas.microsoft.com/office/drawing/2014/chart" uri="{C3380CC4-5D6E-409C-BE32-E72D297353CC}">
              <c16:uniqueId val="{00000002-4E81-4F7A-B87B-2749C31B311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81-4F7A-B87B-2749C31B311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81-4F7A-B87B-2749C31B311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7</c:v>
                </c:pt>
                <c:pt idx="3">
                  <c:v>0</c:v>
                </c:pt>
                <c:pt idx="6">
                  <c:v>0</c:v>
                </c:pt>
                <c:pt idx="9">
                  <c:v>0</c:v>
                </c:pt>
                <c:pt idx="12">
                  <c:v>7</c:v>
                </c:pt>
              </c:numCache>
            </c:numRef>
          </c:val>
          <c:extLst>
            <c:ext xmlns:c16="http://schemas.microsoft.com/office/drawing/2014/chart" uri="{C3380CC4-5D6E-409C-BE32-E72D297353CC}">
              <c16:uniqueId val="{00000005-4E81-4F7A-B87B-2749C31B311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1958</c:v>
                </c:pt>
                <c:pt idx="3">
                  <c:v>1850</c:v>
                </c:pt>
                <c:pt idx="6">
                  <c:v>1708</c:v>
                </c:pt>
                <c:pt idx="9">
                  <c:v>1665</c:v>
                </c:pt>
                <c:pt idx="12">
                  <c:v>1587</c:v>
                </c:pt>
              </c:numCache>
            </c:numRef>
          </c:val>
          <c:extLst>
            <c:ext xmlns:c16="http://schemas.microsoft.com/office/drawing/2014/chart" uri="{C3380CC4-5D6E-409C-BE32-E72D297353CC}">
              <c16:uniqueId val="{00000006-4E81-4F7A-B87B-2749C31B311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1585</c:v>
                </c:pt>
                <c:pt idx="3">
                  <c:v>1316</c:v>
                </c:pt>
                <c:pt idx="6">
                  <c:v>993</c:v>
                </c:pt>
                <c:pt idx="9">
                  <c:v>693</c:v>
                </c:pt>
                <c:pt idx="12">
                  <c:v>480</c:v>
                </c:pt>
              </c:numCache>
            </c:numRef>
          </c:val>
          <c:extLst>
            <c:ext xmlns:c16="http://schemas.microsoft.com/office/drawing/2014/chart" uri="{C3380CC4-5D6E-409C-BE32-E72D297353CC}">
              <c16:uniqueId val="{00000007-4E81-4F7A-B87B-2749C31B311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4831</c:v>
                </c:pt>
                <c:pt idx="3">
                  <c:v>5010</c:v>
                </c:pt>
                <c:pt idx="6">
                  <c:v>5076</c:v>
                </c:pt>
                <c:pt idx="9">
                  <c:v>5054</c:v>
                </c:pt>
                <c:pt idx="12">
                  <c:v>4853</c:v>
                </c:pt>
              </c:numCache>
            </c:numRef>
          </c:val>
          <c:extLst>
            <c:ext xmlns:c16="http://schemas.microsoft.com/office/drawing/2014/chart" uri="{C3380CC4-5D6E-409C-BE32-E72D297353CC}">
              <c16:uniqueId val="{00000008-4E81-4F7A-B87B-2749C31B311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507</c:v>
                </c:pt>
                <c:pt idx="3">
                  <c:v>710</c:v>
                </c:pt>
                <c:pt idx="6">
                  <c:v>894</c:v>
                </c:pt>
                <c:pt idx="9">
                  <c:v>1459</c:v>
                </c:pt>
                <c:pt idx="12">
                  <c:v>2151</c:v>
                </c:pt>
              </c:numCache>
            </c:numRef>
          </c:val>
          <c:extLst>
            <c:ext xmlns:c16="http://schemas.microsoft.com/office/drawing/2014/chart" uri="{C3380CC4-5D6E-409C-BE32-E72D297353CC}">
              <c16:uniqueId val="{00000009-4E81-4F7A-B87B-2749C31B311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12052</c:v>
                </c:pt>
                <c:pt idx="3">
                  <c:v>13304</c:v>
                </c:pt>
                <c:pt idx="6">
                  <c:v>13609</c:v>
                </c:pt>
                <c:pt idx="9">
                  <c:v>15987</c:v>
                </c:pt>
                <c:pt idx="12">
                  <c:v>17136</c:v>
                </c:pt>
              </c:numCache>
            </c:numRef>
          </c:val>
          <c:extLst>
            <c:ext xmlns:c16="http://schemas.microsoft.com/office/drawing/2014/chart" uri="{C3380CC4-5D6E-409C-BE32-E72D297353CC}">
              <c16:uniqueId val="{0000000A-4E81-4F7A-B87B-2749C31B311F}"/>
            </c:ext>
          </c:extLst>
        </c:ser>
        <c:dLbls>
          <c:showLegendKey val="0"/>
          <c:showVal val="0"/>
          <c:showCatName val="0"/>
          <c:showSerName val="0"/>
          <c:showPercent val="0"/>
          <c:showBubbleSize val="0"/>
        </c:dLbls>
        <c:gapWidth val="100"/>
        <c:overlap val="100"/>
        <c:axId val="134851584"/>
        <c:axId val="1348701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2545</c:v>
                </c:pt>
                <c:pt idx="2">
                  <c:v>#N/A</c:v>
                </c:pt>
                <c:pt idx="3">
                  <c:v>#N/A</c:v>
                </c:pt>
                <c:pt idx="4">
                  <c:v>2358</c:v>
                </c:pt>
                <c:pt idx="5">
                  <c:v>#N/A</c:v>
                </c:pt>
                <c:pt idx="6">
                  <c:v>#N/A</c:v>
                </c:pt>
                <c:pt idx="7">
                  <c:v>1727</c:v>
                </c:pt>
                <c:pt idx="8">
                  <c:v>#N/A</c:v>
                </c:pt>
                <c:pt idx="9">
                  <c:v>#N/A</c:v>
                </c:pt>
                <c:pt idx="10">
                  <c:v>2052</c:v>
                </c:pt>
                <c:pt idx="11">
                  <c:v>#N/A</c:v>
                </c:pt>
                <c:pt idx="12">
                  <c:v>#N/A</c:v>
                </c:pt>
                <c:pt idx="13">
                  <c:v>2043</c:v>
                </c:pt>
                <c:pt idx="14">
                  <c:v>#N/A</c:v>
                </c:pt>
              </c:numCache>
            </c:numRef>
          </c:val>
          <c:smooth val="0"/>
          <c:extLst>
            <c:ext xmlns:c16="http://schemas.microsoft.com/office/drawing/2014/chart" uri="{C3380CC4-5D6E-409C-BE32-E72D297353CC}">
              <c16:uniqueId val="{0000000B-4E81-4F7A-B87B-2749C31B311F}"/>
            </c:ext>
          </c:extLst>
        </c:ser>
        <c:dLbls>
          <c:showLegendKey val="0"/>
          <c:showVal val="0"/>
          <c:showCatName val="0"/>
          <c:showSerName val="0"/>
          <c:showPercent val="0"/>
          <c:showBubbleSize val="0"/>
        </c:dLbls>
        <c:marker val="1"/>
        <c:smooth val="0"/>
        <c:axId val="134851584"/>
        <c:axId val="134870144"/>
      </c:lineChart>
      <c:catAx>
        <c:axId val="13485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870144"/>
        <c:crosses val="autoZero"/>
        <c:auto val="1"/>
        <c:lblAlgn val="ctr"/>
        <c:lblOffset val="100"/>
        <c:tickLblSkip val="1"/>
        <c:tickMarkSkip val="1"/>
        <c:noMultiLvlLbl val="0"/>
      </c:catAx>
      <c:valAx>
        <c:axId val="13487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5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{3023F2B8-C293-42D3-AF51-F1E4216673BC}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{4F7D8B7C-25B5-4CB4-8A8C-90961FB15505}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{8AA69061-74A9-4B3C-92B1-6F6C6A398611}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{A04BC6C3-9674-4FBC-9A13-45CD676E158D}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{B6DC3982-1A65-48DE-94F4-B9A9271DE80C}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39.200000000000003</c:v>
                </c:pt>
              </c:numCache>
            </c:numRef>
          </c:xVal>
          <c:yVal>
            <c:numRef>
              <c:f>公会計指標分析・財政指標組合せ分析表!$K$51:$O$51</c:f>
              <c:numCache>
                <c:formatCode>#,##0.0;"▲ "#,##0.0</c:formatCode>
                <c:ptCount val="5"/>
                <c:pt idx="3">
                  <c:v>34.6</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{5489D359-038D-4508-8D3D-960B8AADFDC6}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{8DB42485-D57F-488C-9B04-037E06B8C597}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{D3983863-76B6-4071-8A29-EA493539E508}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{8B320D26-B11A-44FA-BC12-537F3520406E}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{F467CAC3-1658-4CC8-B993-609C3EB97C51}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2663424"/>
        <c:axId val="72665344"/>
      </c:scatterChart>
      <c:valAx>
        <c:axId val="72663424"/>
        <c:scaling>
          <c:orientation val="minMax"/>
          <c:max val="55"/>
          <c:min val="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65344"/>
        <c:crosses val="autoZero"/>
        <c:crossBetween val="midCat"/>
      </c:valAx>
      <c:valAx>
        <c:axId val="72665344"/>
        <c:scaling>
          <c:orientation val="minMax"/>
          <c:max val="3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63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{587FCA6F-1959-41AC-AFC1-D2FA999BAC7E}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{73D7E3ED-29A2-4F32-A88A-CE6F7B2140DC}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{926C04FD-21E4-4598-8278-76A1EF924B8D}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2.412213521189468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{68535971-0E81-45CC-965D-758FC3B04BBD}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928878931173274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{41C2DE11-234A-4056-9776-BDBD9ED6A49C}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12.7</c:v>
                </c:pt>
                <c:pt idx="2">
                  <c:v>12.1</c:v>
                </c:pt>
                <c:pt idx="3">
                  <c:v>11.6</c:v>
                </c:pt>
                <c:pt idx="4">
                  <c:v>11.5</c:v>
                </c:pt>
              </c:numCache>
            </c:numRef>
          </c:xVal>
          <c:yVal>
            <c:numRef>
              <c:f>公会計指標分析・財政指標組合せ分析表!$K$73:$O$73</c:f>
              <c:numCache>
                <c:formatCode>#,##0.0;"▲ "#,##0.0</c:formatCode>
                <c:ptCount val="5"/>
                <c:pt idx="0">
                  <c:v>42.8</c:v>
                </c:pt>
                <c:pt idx="1">
                  <c:v>39.799999999999997</c:v>
                </c:pt>
                <c:pt idx="2">
                  <c:v>29.3</c:v>
                </c:pt>
                <c:pt idx="3">
                  <c:v>34.6</c:v>
                </c:pt>
                <c:pt idx="4">
                  <c:v>35.200000000000003</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{2B3C76B5-BD32-4BEA-84CD-D1C1F990B8F5}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{F6C009BE-A33F-44C5-BDAA-2ED5372D0AA1}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{08DB83EE-B9B5-4244-996E-4667A1EB1D17}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{E7B07B40-D000-4890-9218-23B6406A3229}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{BA9C7AED-95BC-432C-B77A-8CD6BBC3D1EF}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2704000"/>
        <c:axId val="72705920"/>
      </c:scatterChart>
      <c:valAx>
        <c:axId val="72704000"/>
        <c:scaling>
          <c:orientation val="minMax"/>
          <c:max val="13.6"/>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05920"/>
        <c:crosses val="autoZero"/>
        <c:crossBetween val="midCat"/>
      </c:valAx>
      <c:valAx>
        <c:axId val="72705920"/>
        <c:scaling>
          <c:orientation val="minMax"/>
          <c:max val="4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040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元利償還金は合併特例債の借入期限後の</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年度がピークと見込み、債務負担行為に基づく支出額は、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年度以降に</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による住宅整備事業により増加を見込むが、住宅使用料は控除財源となるため入居者の確保に努める。組合等が起こす地方債の元利償還金負担についても、廃棄物施設の更新計画があり増加に転じると見込む。</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合併特例債の償還財源として普通交付税算入残の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割相当額を減債基金に積み立てる財政計画に基づき、順調に積立てを実施できている。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なお、起債の発行にあっては交付税措置のある事業を原則としている。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一般会計等に係る地方債残高については、合併特例債や臨時財政対策債の発行に伴い増加しているが、控除する基準財政需要額算入見込額も増加し一定額は相殺されている。債務負担行為に基づく支出予定額は、土地改良区への償還助成は減少しているが、定住対策による</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住宅整備事業が増加し、公営企業では下水道事業の実施により当面増加を見込む。一部事務組合負担金では、建設償還に係る負担金の終了期により一時的に減少するが、廃棄物処理施設の更新計画があり増加に転じると見込む。</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充当可能基金額は、合併特例債借入計画の</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割相当の交付税算入残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割について、財政計画に基づき計画的に減債基金に積み立てを実施できている。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引き続き行政の効率化を進めながら、財政の健全化を推進していく。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佐賀県みやき町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25,552
25,442
51.92
16,426,918
15,721,016
639,182
7,127,211
17,136,103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35.2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年度の有形固定資産減価償却率は、類似団体と比較すると</a:t>
          </a:r>
          <a:r>
            <a:rPr kumimoji="1" lang="en-US" altLang="ja-JP" sz="1100" b="0" i="0" u="none" strike="noStrike" kern="0" cap="none" spc="0" normalizeH="0" baseline="0" noProof="0">
              <a:ln>
                <a:noFill/>
              </a:ln>
              <a:solidFill>
                <a:prstClr val="black"/>
              </a:solidFill>
              <a:effectLst/>
              <a:uLnTx/>
              <a:uFillTx/>
              <a:latin typeface="+mn-lt"/>
              <a:ea typeface="+mn-ea"/>
              <a:cs typeface="+mn-cs"/>
            </a:rPr>
            <a:t>14.2</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ポイント下回っている。これは、平成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年度の公民館の建替え、平成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26</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年度の児童館の開設が主な要因として挙げられ、みやき町庁舎も</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年度に更新予定で、この傾向は続くと見込まれる。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月に公共施設等管理計画を策定し、</a:t>
          </a:r>
          <a:r>
            <a:rPr kumimoji="1" lang="en-US" altLang="ja-JP" sz="1100" b="0" i="0" u="none" strike="noStrike" kern="0" cap="none" spc="0" normalizeH="0" baseline="0" noProof="0">
              <a:ln>
                <a:noFill/>
              </a:ln>
              <a:solidFill>
                <a:prstClr val="black"/>
              </a:solidFill>
              <a:effectLst/>
              <a:uLnTx/>
              <a:uFillTx/>
              <a:latin typeface="+mn-lt"/>
              <a:ea typeface="+mn-ea"/>
              <a:cs typeface="+mn-cs"/>
            </a:rPr>
            <a:t>31</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年度に個別計画を策定予定で、</a:t>
          </a:r>
          <a:r>
            <a:rPr kumimoji="1" lang="en-US" altLang="ja-JP" sz="1100" b="0" i="0" u="none" strike="noStrike" kern="0" cap="none" spc="0" normalizeH="0" baseline="0" noProof="0">
              <a:ln>
                <a:noFill/>
              </a:ln>
              <a:solidFill>
                <a:prstClr val="black"/>
              </a:solidFill>
              <a:effectLst/>
              <a:uLnTx/>
              <a:uFillTx/>
              <a:latin typeface="+mn-lt"/>
              <a:ea typeface="+mn-ea"/>
              <a:cs typeface="+mn-cs"/>
            </a:rPr>
            <a:t>40</a:t>
          </a:r>
          <a:r>
            <a:rPr kumimoji="1" lang="ja-JP" altLang="ja-JP" sz="11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100" b="0" i="0" u="none" strike="noStrike" kern="0" cap="none" spc="0" normalizeH="0" baseline="0" noProof="0">
              <a:ln>
                <a:noFill/>
              </a:ln>
              <a:solidFill>
                <a:prstClr val="black"/>
              </a:solidFill>
              <a:effectLst/>
              <a:uLnTx/>
              <a:uFillTx/>
              <a:latin typeface="+mn-lt"/>
              <a:ea typeface="+mn-ea"/>
              <a:cs typeface="+mn-cs"/>
            </a:rPr>
            <a:t>496</a:t>
          </a:r>
          <a:r>
            <a:rPr kumimoji="1" lang="ja-JP" altLang="ja-JP" sz="1100" b="0" i="0" u="none" strike="noStrike" kern="0" cap="none" spc="0" normalizeH="0" baseline="0" noProof="0">
              <a:ln>
                <a:noFill/>
              </a:ln>
              <a:solidFill>
                <a:prstClr val="black"/>
              </a:solidFill>
              <a:effectLst/>
              <a:uLnTx/>
              <a:uFillTx/>
              <a:latin typeface="+mn-lt"/>
              <a:ea typeface="+mn-ea"/>
              <a:cs typeface="+mn-cs"/>
            </a:rPr>
            <a:t>億円と推計される全公共施設の更新費用について、総合計画との整合性を図りつつ、施設の維持・修繕・統廃合等に取り組む。</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64589</xdr:rowOff>
    </xdr:from>
    <xdr:to>
      <xdr:col>3</xdr:col>
      <xdr:colOff>511175</xdr:colOff>
      <xdr:row>31</xdr:row>
      <xdr:rowOff>166189</xdr:rowOff>
    </xdr:to>
    <xdr:sp macro="" textlink="">
      <xdr:nvSpPr>
        <xdr:cNvPr id="79" name="円/楕円 78"/>
        <xdr:cNvSpPr/>
      </xdr:nvSpPr>
      <xdr:spPr>
        <a:xfrm>
          <a:off x="4000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0"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157316</xdr:rowOff>
    </xdr:from>
    <xdr:ext cx="405111" cy="259045"/>
    <xdr:sp macro="" textlink="">
      <xdr:nvSpPr>
        <xdr:cNvPr id="81" name="n_1mainValue有形固定資産減価償却率"/>
        <xdr:cNvSpPr txBox="1"/>
      </xdr:nvSpPr>
      <xdr:spPr>
        <a:xfrm>
          <a:off x="3836043"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佐賀県みやき町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25,552
25,442
51.92
16,426,918
15,721,016
639,182
7,127,211
17,136,103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35.2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124460</xdr:rowOff>
    </xdr:from>
    <xdr:to>
      <xdr:col>5</xdr:col>
      <xdr:colOff>409575</xdr:colOff>
      <xdr:row>42</xdr:row>
      <xdr:rowOff>54610</xdr:rowOff>
    </xdr:to>
    <xdr:sp macro="" textlink="">
      <xdr:nvSpPr>
        <xdr:cNvPr id="70" name="円/楕円 69"/>
        <xdr:cNvSpPr/>
      </xdr:nvSpPr>
      <xdr:spPr>
        <a:xfrm>
          <a:off x="3746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45737</xdr:rowOff>
    </xdr:from>
    <xdr:ext cx="405111" cy="259045"/>
    <xdr:sp macro="" textlink="">
      <xdr:nvSpPr>
        <xdr:cNvPr id="72" name="n_1mainValue【道路】&#10;有形固定資産減価償却率"/>
        <xdr:cNvSpPr txBox="1"/>
      </xdr:nvSpPr>
      <xdr:spPr>
        <a:xfrm>
          <a:off x="3582043"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40</xdr:row>
      <xdr:rowOff>10896</xdr:rowOff>
    </xdr:from>
    <xdr:to>
      <xdr:col>15</xdr:col>
      <xdr:colOff>180340</xdr:colOff>
      <xdr:row>41</xdr:row>
      <xdr:rowOff>137464</xdr:rowOff>
    </xdr:to>
    <xdr:cxnSp macro="">
      <xdr:nvCxnSpPr>
        <xdr:cNvPr id="96" name="直線コネクタ 95"/>
        <xdr:cNvCxnSpPr/>
      </xdr:nvCxnSpPr>
      <xdr:spPr>
        <a:xfrm flipV="1">
          <a:off x="10476865" y="6868896"/>
          <a:ext cx="0" cy="29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141291</xdr:rowOff>
    </xdr:from>
    <xdr:ext cx="469744" cy="259045"/>
    <xdr:sp macro="" textlink="">
      <xdr:nvSpPr>
        <xdr:cNvPr id="97" name="【道路】&#10;一人当たり延長最小値テキスト"/>
        <xdr:cNvSpPr txBox="1"/>
      </xdr:nvSpPr>
      <xdr:spPr>
        <a:xfrm>
          <a:off x="10566400" y="717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41</xdr:row>
      <xdr:rowOff>137464</xdr:rowOff>
    </xdr:from>
    <xdr:to>
      <xdr:col>15</xdr:col>
      <xdr:colOff>269875</xdr:colOff>
      <xdr:row>41</xdr:row>
      <xdr:rowOff>137464</xdr:rowOff>
    </xdr:to>
    <xdr:cxnSp macro="">
      <xdr:nvCxnSpPr>
        <xdr:cNvPr id="98" name="直線コネクタ 97"/>
        <xdr:cNvCxnSpPr/>
      </xdr:nvCxnSpPr>
      <xdr:spPr>
        <a:xfrm>
          <a:off x="10388600" y="716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129023</xdr:rowOff>
    </xdr:from>
    <xdr:ext cx="534377" cy="259045"/>
    <xdr:sp macro="" textlink="">
      <xdr:nvSpPr>
        <xdr:cNvPr id="99" name="【道路】&#10;一人当たり延長最大値テキスト"/>
        <xdr:cNvSpPr txBox="1"/>
      </xdr:nvSpPr>
      <xdr:spPr>
        <a:xfrm>
          <a:off x="10566400" y="664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40</xdr:row>
      <xdr:rowOff>10896</xdr:rowOff>
    </xdr:from>
    <xdr:to>
      <xdr:col>15</xdr:col>
      <xdr:colOff>269875</xdr:colOff>
      <xdr:row>40</xdr:row>
      <xdr:rowOff>10896</xdr:rowOff>
    </xdr:to>
    <xdr:cxnSp macro="">
      <xdr:nvCxnSpPr>
        <xdr:cNvPr id="100" name="直線コネクタ 99"/>
        <xdr:cNvCxnSpPr/>
      </xdr:nvCxnSpPr>
      <xdr:spPr>
        <a:xfrm>
          <a:off x="10388600" y="686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145749</xdr:rowOff>
    </xdr:from>
    <xdr:ext cx="469744" cy="259045"/>
    <xdr:sp macro="" textlink="">
      <xdr:nvSpPr>
        <xdr:cNvPr id="101" name="【道路】&#10;一人当たり延長平均値テキスト"/>
        <xdr:cNvSpPr txBox="1"/>
      </xdr:nvSpPr>
      <xdr:spPr>
        <a:xfrm>
          <a:off x="10566400" y="70037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167322</xdr:rowOff>
    </xdr:from>
    <xdr:to>
      <xdr:col>15</xdr:col>
      <xdr:colOff>231775</xdr:colOff>
      <xdr:row>41</xdr:row>
      <xdr:rowOff>97472</xdr:rowOff>
    </xdr:to>
    <xdr:sp macro="" textlink="">
      <xdr:nvSpPr>
        <xdr:cNvPr id="102" name="フローチャート : 判断 101"/>
        <xdr:cNvSpPr/>
      </xdr:nvSpPr>
      <xdr:spPr>
        <a:xfrm>
          <a:off x="10426700" y="702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149301</xdr:rowOff>
    </xdr:from>
    <xdr:to>
      <xdr:col>14</xdr:col>
      <xdr:colOff>79375</xdr:colOff>
      <xdr:row>41</xdr:row>
      <xdr:rowOff>79451</xdr:rowOff>
    </xdr:to>
    <xdr:sp macro="" textlink="">
      <xdr:nvSpPr>
        <xdr:cNvPr id="103" name="フローチャート : 判断 102"/>
        <xdr:cNvSpPr/>
      </xdr:nvSpPr>
      <xdr:spPr>
        <a:xfrm>
          <a:off x="9588500" y="700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81998</xdr:rowOff>
    </xdr:from>
    <xdr:to>
      <xdr:col>14</xdr:col>
      <xdr:colOff>79375</xdr:colOff>
      <xdr:row>35</xdr:row>
      <xdr:rowOff>12148</xdr:rowOff>
    </xdr:to>
    <xdr:sp macro="" textlink="">
      <xdr:nvSpPr>
        <xdr:cNvPr id="109" name="円/楕円 108"/>
        <xdr:cNvSpPr/>
      </xdr:nvSpPr>
      <xdr:spPr>
        <a:xfrm>
          <a:off x="9588500" y="59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70578</xdr:rowOff>
    </xdr:from>
    <xdr:ext cx="469744" cy="259045"/>
    <xdr:sp macro="" textlink="">
      <xdr:nvSpPr>
        <xdr:cNvPr id="110" name="n_1aveValue【道路】&#10;一人当たり延長"/>
        <xdr:cNvSpPr txBox="1"/>
      </xdr:nvSpPr>
      <xdr:spPr>
        <a:xfrm>
          <a:off x="9391727" y="71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28675</xdr:rowOff>
    </xdr:from>
    <xdr:ext cx="534377" cy="259045"/>
    <xdr:sp macro="" textlink="">
      <xdr:nvSpPr>
        <xdr:cNvPr id="111" name="n_1mainValue【道路】&#10;一人当たり延長"/>
        <xdr:cNvSpPr txBox="1"/>
      </xdr:nvSpPr>
      <xdr:spPr>
        <a:xfrm>
          <a:off x="9359410" y="568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4" name="直線コネクタ 133"/>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5"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6" name="直線コネクタ 135"/>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7"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8" name="直線コネクタ 137"/>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9"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0" name="フローチャート : 判断 139"/>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1" name="フローチャート : 判断 140"/>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20066</xdr:rowOff>
    </xdr:from>
    <xdr:to>
      <xdr:col>5</xdr:col>
      <xdr:colOff>409575</xdr:colOff>
      <xdr:row>59</xdr:row>
      <xdr:rowOff>121666</xdr:rowOff>
    </xdr:to>
    <xdr:sp macro="" textlink="">
      <xdr:nvSpPr>
        <xdr:cNvPr id="147" name="円/楕円 146"/>
        <xdr:cNvSpPr/>
      </xdr:nvSpPr>
      <xdr:spPr>
        <a:xfrm>
          <a:off x="3746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8"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138193</xdr:rowOff>
    </xdr:from>
    <xdr:ext cx="405111" cy="259045"/>
    <xdr:sp macro="" textlink="">
      <xdr:nvSpPr>
        <xdr:cNvPr id="149" name="n_1mainValue【橋りょう・トンネル】&#10;有形固定資産減価償却率"/>
        <xdr:cNvSpPr txBox="1"/>
      </xdr:nvSpPr>
      <xdr:spPr>
        <a:xfrm>
          <a:off x="3582043"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3" name="直線コネクタ 172"/>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4"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5" name="直線コネクタ 174"/>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6"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7" name="直線コネクタ 176"/>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8"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9" name="フローチャート : 判断 178"/>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0" name="フローチャート : 判断 179"/>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147705</xdr:rowOff>
    </xdr:from>
    <xdr:to>
      <xdr:col>14</xdr:col>
      <xdr:colOff>79375</xdr:colOff>
      <xdr:row>57</xdr:row>
      <xdr:rowOff>77855</xdr:rowOff>
    </xdr:to>
    <xdr:sp macro="" textlink="">
      <xdr:nvSpPr>
        <xdr:cNvPr id="186" name="円/楕円 185"/>
        <xdr:cNvSpPr/>
      </xdr:nvSpPr>
      <xdr:spPr>
        <a:xfrm>
          <a:off x="9588500" y="974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74072</xdr:rowOff>
    </xdr:from>
    <xdr:ext cx="599010" cy="259045"/>
    <xdr:sp macro="" textlink="">
      <xdr:nvSpPr>
        <xdr:cNvPr id="187" name="n_1aveValue【橋りょう・トンネル】&#10;一人当たり有形固定資産（償却資産）額"/>
        <xdr:cNvSpPr txBox="1"/>
      </xdr:nvSpPr>
      <xdr:spPr>
        <a:xfrm>
          <a:off x="9327094" y="1053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94382</xdr:rowOff>
    </xdr:from>
    <xdr:ext cx="599010" cy="259045"/>
    <xdr:sp macro="" textlink="">
      <xdr:nvSpPr>
        <xdr:cNvPr id="188" name="n_1mainValue【橋りょう・トンネル】&#10;一人当たり有形固定資産（償却資産）額"/>
        <xdr:cNvSpPr txBox="1"/>
      </xdr:nvSpPr>
      <xdr:spPr>
        <a:xfrm>
          <a:off x="9327094" y="952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7" name="テキスト ボックス 20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1" name="直線コネクタ 210"/>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2"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3" name="直線コネクタ 212"/>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4"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5" name="直線コネクタ 21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6"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7" name="フローチャート : 判断 216"/>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8" name="フローチャート : 判断 217"/>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103887</xdr:rowOff>
    </xdr:from>
    <xdr:to>
      <xdr:col>5</xdr:col>
      <xdr:colOff>409575</xdr:colOff>
      <xdr:row>86</xdr:row>
      <xdr:rowOff>34037</xdr:rowOff>
    </xdr:to>
    <xdr:sp macro="" textlink="">
      <xdr:nvSpPr>
        <xdr:cNvPr id="224" name="円/楕円 223"/>
        <xdr:cNvSpPr/>
      </xdr:nvSpPr>
      <xdr:spPr>
        <a:xfrm>
          <a:off x="3746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93997</xdr:rowOff>
    </xdr:from>
    <xdr:ext cx="405111" cy="259045"/>
    <xdr:sp macro="" textlink="">
      <xdr:nvSpPr>
        <xdr:cNvPr id="225"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25164</xdr:rowOff>
    </xdr:from>
    <xdr:ext cx="405111" cy="259045"/>
    <xdr:sp macro="" textlink="">
      <xdr:nvSpPr>
        <xdr:cNvPr id="226" name="n_1mainValue【公営住宅】&#10;有形固定資産減価償却率"/>
        <xdr:cNvSpPr txBox="1"/>
      </xdr:nvSpPr>
      <xdr:spPr>
        <a:xfrm>
          <a:off x="3582043" y="1476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50" name="直線コネクタ 249"/>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1"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2" name="直線コネクタ 251"/>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3"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4" name="直線コネクタ 253"/>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5"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6" name="フローチャート : 判断 255"/>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7" name="フローチャート : 判断 256"/>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27305</xdr:rowOff>
    </xdr:from>
    <xdr:to>
      <xdr:col>14</xdr:col>
      <xdr:colOff>79375</xdr:colOff>
      <xdr:row>83</xdr:row>
      <xdr:rowOff>128905</xdr:rowOff>
    </xdr:to>
    <xdr:sp macro="" textlink="">
      <xdr:nvSpPr>
        <xdr:cNvPr id="263" name="円/楕円 262"/>
        <xdr:cNvSpPr/>
      </xdr:nvSpPr>
      <xdr:spPr>
        <a:xfrm>
          <a:off x="9588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122317</xdr:rowOff>
    </xdr:from>
    <xdr:ext cx="469744" cy="259045"/>
    <xdr:sp macro="" textlink="">
      <xdr:nvSpPr>
        <xdr:cNvPr id="264" name="n_1aveValue【公営住宅】&#10;一人当たり面積"/>
        <xdr:cNvSpPr txBox="1"/>
      </xdr:nvSpPr>
      <xdr:spPr>
        <a:xfrm>
          <a:off x="9391727" y="1469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145432</xdr:rowOff>
    </xdr:from>
    <xdr:ext cx="469744" cy="259045"/>
    <xdr:sp macro="" textlink="">
      <xdr:nvSpPr>
        <xdr:cNvPr id="265" name="n_1mainValue【公営住宅】&#10;一人当たり面積"/>
        <xdr:cNvSpPr txBox="1"/>
      </xdr:nvSpPr>
      <xdr:spPr>
        <a:xfrm>
          <a:off x="9391727" y="140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6" name="直線コネクタ 305"/>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7"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8" name="直線コネクタ 307"/>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9"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0" name="直線コネクタ 309"/>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1"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2" name="フローチャート : 判断 311"/>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3" name="フローチャート : 判断 31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164465</xdr:rowOff>
    </xdr:from>
    <xdr:to>
      <xdr:col>22</xdr:col>
      <xdr:colOff>415925</xdr:colOff>
      <xdr:row>38</xdr:row>
      <xdr:rowOff>94615</xdr:rowOff>
    </xdr:to>
    <xdr:sp macro="" textlink="">
      <xdr:nvSpPr>
        <xdr:cNvPr id="319" name="円/楕円 318"/>
        <xdr:cNvSpPr/>
      </xdr:nvSpPr>
      <xdr:spPr>
        <a:xfrm>
          <a:off x="15430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109237</xdr:rowOff>
    </xdr:from>
    <xdr:ext cx="405111" cy="259045"/>
    <xdr:sp macro="" textlink="">
      <xdr:nvSpPr>
        <xdr:cNvPr id="320"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85742</xdr:rowOff>
    </xdr:from>
    <xdr:ext cx="405111" cy="259045"/>
    <xdr:sp macro="" textlink="">
      <xdr:nvSpPr>
        <xdr:cNvPr id="321" name="n_1mainValue【認定こども園・幼稚園・保育所】&#10;有形固定資産減価償却率"/>
        <xdr:cNvSpPr txBox="1"/>
      </xdr:nvSpPr>
      <xdr:spPr>
        <a:xfrm>
          <a:off x="15266043"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5" name="直線コネクタ 344"/>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6"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7" name="直線コネクタ 346"/>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8"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9" name="直線コネクタ 348"/>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50"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1" name="フローチャート : 判断 350"/>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2" name="フローチャート : 判断 351"/>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53975</xdr:rowOff>
    </xdr:from>
    <xdr:to>
      <xdr:col>31</xdr:col>
      <xdr:colOff>85725</xdr:colOff>
      <xdr:row>41</xdr:row>
      <xdr:rowOff>155575</xdr:rowOff>
    </xdr:to>
    <xdr:sp macro="" textlink="">
      <xdr:nvSpPr>
        <xdr:cNvPr id="358" name="円/楕円 357"/>
        <xdr:cNvSpPr/>
      </xdr:nvSpPr>
      <xdr:spPr>
        <a:xfrm>
          <a:off x="21272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359"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146702</xdr:rowOff>
    </xdr:from>
    <xdr:ext cx="469744" cy="259045"/>
    <xdr:sp macro="" textlink="">
      <xdr:nvSpPr>
        <xdr:cNvPr id="360" name="n_1mainValue【認定こども園・幼稚園・保育所】&#10;一人当たり面積"/>
        <xdr:cNvSpPr txBox="1"/>
      </xdr:nvSpPr>
      <xdr:spPr>
        <a:xfrm>
          <a:off x="21075727" y="717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2" name="直線コネクタ 3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3" name="テキスト ボックス 3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4" name="直線コネクタ 3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5" name="テキスト ボックス 3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6" name="直線コネクタ 3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7" name="テキスト ボックス 3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8" name="直線コネクタ 3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9" name="テキスト ボックス 3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0" name="直線コネクタ 3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1" name="テキスト ボックス 3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3" name="テキスト ボックス 3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5" name="直線コネクタ 384"/>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6"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7" name="直線コネクタ 386"/>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8"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89" name="直線コネクタ 388"/>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90"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1" name="フローチャート : 判断 390"/>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2" name="フローチャート : 判断 391"/>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63500</xdr:rowOff>
    </xdr:from>
    <xdr:to>
      <xdr:col>22</xdr:col>
      <xdr:colOff>415925</xdr:colOff>
      <xdr:row>58</xdr:row>
      <xdr:rowOff>165100</xdr:rowOff>
    </xdr:to>
    <xdr:sp macro="" textlink="">
      <xdr:nvSpPr>
        <xdr:cNvPr id="398" name="円/楕円 397"/>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399"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10177</xdr:rowOff>
    </xdr:from>
    <xdr:ext cx="405111" cy="259045"/>
    <xdr:sp macro="" textlink="">
      <xdr:nvSpPr>
        <xdr:cNvPr id="400" name="n_1mainValue【学校施設】&#10;有形固定資産減価償却率"/>
        <xdr:cNvSpPr txBox="1"/>
      </xdr:nvSpPr>
      <xdr:spPr>
        <a:xfrm>
          <a:off x="15266043"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2" name="直線コネクタ 4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3" name="テキスト ボックス 4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4" name="直線コネクタ 4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5" name="テキスト ボックス 4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6" name="直線コネクタ 4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7" name="テキスト ボックス 4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8" name="直線コネクタ 4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9" name="テキスト ボックス 4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0" name="直線コネクタ 4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1" name="テキスト ボックス 4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3" name="テキスト ボックス 4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5" name="直線コネクタ 424"/>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6"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7" name="直線コネクタ 426"/>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28"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29" name="直線コネクタ 428"/>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30"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1" name="フローチャート : 判断 430"/>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2" name="フローチャート : 判断 431"/>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130175</xdr:rowOff>
    </xdr:from>
    <xdr:to>
      <xdr:col>31</xdr:col>
      <xdr:colOff>85725</xdr:colOff>
      <xdr:row>55</xdr:row>
      <xdr:rowOff>60325</xdr:rowOff>
    </xdr:to>
    <xdr:sp macro="" textlink="">
      <xdr:nvSpPr>
        <xdr:cNvPr id="438" name="円/楕円 437"/>
        <xdr:cNvSpPr/>
      </xdr:nvSpPr>
      <xdr:spPr>
        <a:xfrm>
          <a:off x="21272500" y="93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110507</xdr:rowOff>
    </xdr:from>
    <xdr:ext cx="469744" cy="259045"/>
    <xdr:sp macro="" textlink="">
      <xdr:nvSpPr>
        <xdr:cNvPr id="439"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76852</xdr:rowOff>
    </xdr:from>
    <xdr:ext cx="469744" cy="259045"/>
    <xdr:sp macro="" textlink="">
      <xdr:nvSpPr>
        <xdr:cNvPr id="440" name="n_1mainValue【学校施設】&#10;一人当たり面積"/>
        <xdr:cNvSpPr txBox="1"/>
      </xdr:nvSpPr>
      <xdr:spPr>
        <a:xfrm>
          <a:off x="21075727" y="916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1" name="直線コネクタ 4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2" name="テキスト ボックス 4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3" name="直線コネクタ 4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4" name="テキスト ボックス 4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5" name="直線コネクタ 4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6" name="テキスト ボックス 4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7" name="直線コネクタ 4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8" name="テキスト ボックス 4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9" name="直線コネクタ 4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0" name="テキスト ボックス 4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1" name="直線コネクタ 4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2" name="テキスト ボックス 4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66" name="直線コネクタ 465"/>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67"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68" name="直線コネクタ 467"/>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69"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70" name="直線コネクタ 469"/>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71"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72" name="フローチャート : 判断 471"/>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73" name="フローチャート : 判断 472"/>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50981</xdr:rowOff>
    </xdr:from>
    <xdr:to>
      <xdr:col>22</xdr:col>
      <xdr:colOff>415925</xdr:colOff>
      <xdr:row>86</xdr:row>
      <xdr:rowOff>152581</xdr:rowOff>
    </xdr:to>
    <xdr:sp macro="" textlink="">
      <xdr:nvSpPr>
        <xdr:cNvPr id="479" name="円/楕円 478"/>
        <xdr:cNvSpPr/>
      </xdr:nvSpPr>
      <xdr:spPr>
        <a:xfrm>
          <a:off x="154305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111958</xdr:rowOff>
    </xdr:from>
    <xdr:ext cx="405111" cy="259045"/>
    <xdr:sp macro="" textlink="">
      <xdr:nvSpPr>
        <xdr:cNvPr id="480" name="n_1aveValue【児童館】&#10;有形固定資産減価償却率"/>
        <xdr:cNvSpPr txBox="1"/>
      </xdr:nvSpPr>
      <xdr:spPr>
        <a:xfrm>
          <a:off x="15266043"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182185</xdr:colOff>
      <xdr:row>86</xdr:row>
      <xdr:rowOff>143708</xdr:rowOff>
    </xdr:from>
    <xdr:ext cx="340478" cy="259045"/>
    <xdr:sp macro="" textlink="">
      <xdr:nvSpPr>
        <xdr:cNvPr id="481" name="n_1mainValue【児童館】&#10;有形固定資産減価償却率"/>
        <xdr:cNvSpPr txBox="1"/>
      </xdr:nvSpPr>
      <xdr:spPr>
        <a:xfrm>
          <a:off x="15298360" y="148884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2" name="直線コネクタ 4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3" name="テキスト ボックス 4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4" name="直線コネクタ 4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5" name="テキスト ボックス 4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6" name="直線コネクタ 4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7" name="テキスト ボックス 4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8" name="直線コネクタ 4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9" name="テキスト ボックス 4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0" name="直線コネクタ 4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1" name="テキスト ボックス 5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05" name="直線コネクタ 504"/>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06"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07" name="直線コネクタ 50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08"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09" name="直線コネクタ 508"/>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10"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1" name="フローチャート : 判断 510"/>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12" name="フローチャート : 判断 511"/>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63500</xdr:rowOff>
    </xdr:from>
    <xdr:to>
      <xdr:col>31</xdr:col>
      <xdr:colOff>85725</xdr:colOff>
      <xdr:row>84</xdr:row>
      <xdr:rowOff>165100</xdr:rowOff>
    </xdr:to>
    <xdr:sp macro="" textlink="">
      <xdr:nvSpPr>
        <xdr:cNvPr id="518" name="円/楕円 517"/>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29227</xdr:rowOff>
    </xdr:from>
    <xdr:ext cx="469744" cy="259045"/>
    <xdr:sp macro="" textlink="">
      <xdr:nvSpPr>
        <xdr:cNvPr id="519" name="n_1ave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156227</xdr:rowOff>
    </xdr:from>
    <xdr:ext cx="469744" cy="259045"/>
    <xdr:sp macro="" textlink="">
      <xdr:nvSpPr>
        <xdr:cNvPr id="520" name="n_1main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1" name="テキスト ボックス 5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2" name="直線コネクタ 5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3" name="テキスト ボックス 53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4" name="直線コネクタ 5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5" name="テキスト ボックス 5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6" name="直線コネクタ 5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7" name="テキスト ボックス 5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8" name="直線コネクタ 5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9" name="テキスト ボックス 53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133350</xdr:rowOff>
    </xdr:from>
    <xdr:to>
      <xdr:col>23</xdr:col>
      <xdr:colOff>516889</xdr:colOff>
      <xdr:row>105</xdr:row>
      <xdr:rowOff>19050</xdr:rowOff>
    </xdr:to>
    <xdr:cxnSp macro="">
      <xdr:nvCxnSpPr>
        <xdr:cNvPr id="543" name="直線コネクタ 542"/>
        <xdr:cNvCxnSpPr/>
      </xdr:nvCxnSpPr>
      <xdr:spPr>
        <a:xfrm flipV="1">
          <a:off x="16318864" y="171069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22877</xdr:rowOff>
    </xdr:from>
    <xdr:ext cx="405111" cy="259045"/>
    <xdr:sp macro="" textlink="">
      <xdr:nvSpPr>
        <xdr:cNvPr id="544" name="【公民館】&#10;有形固定資産減価償却率最小値テキスト"/>
        <xdr:cNvSpPr txBox="1"/>
      </xdr:nvSpPr>
      <xdr:spPr>
        <a:xfrm>
          <a:off x="16408400"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105</xdr:row>
      <xdr:rowOff>19050</xdr:rowOff>
    </xdr:from>
    <xdr:to>
      <xdr:col>23</xdr:col>
      <xdr:colOff>606425</xdr:colOff>
      <xdr:row>105</xdr:row>
      <xdr:rowOff>19050</xdr:rowOff>
    </xdr:to>
    <xdr:cxnSp macro="">
      <xdr:nvCxnSpPr>
        <xdr:cNvPr id="545" name="直線コネクタ 544"/>
        <xdr:cNvCxnSpPr/>
      </xdr:nvCxnSpPr>
      <xdr:spPr>
        <a:xfrm>
          <a:off x="16230600" y="180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80027</xdr:rowOff>
    </xdr:from>
    <xdr:ext cx="405111" cy="259045"/>
    <xdr:sp macro="" textlink="">
      <xdr:nvSpPr>
        <xdr:cNvPr id="546" name="【公民館】&#10;有形固定資産減価償却率最大値テキスト"/>
        <xdr:cNvSpPr txBox="1"/>
      </xdr:nvSpPr>
      <xdr:spPr>
        <a:xfrm>
          <a:off x="164084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99</xdr:row>
      <xdr:rowOff>133350</xdr:rowOff>
    </xdr:from>
    <xdr:to>
      <xdr:col>23</xdr:col>
      <xdr:colOff>606425</xdr:colOff>
      <xdr:row>99</xdr:row>
      <xdr:rowOff>133350</xdr:rowOff>
    </xdr:to>
    <xdr:cxnSp macro="">
      <xdr:nvCxnSpPr>
        <xdr:cNvPr id="547" name="直線コネクタ 546"/>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76979</xdr:rowOff>
    </xdr:from>
    <xdr:ext cx="405111" cy="259045"/>
    <xdr:sp macro="" textlink="">
      <xdr:nvSpPr>
        <xdr:cNvPr id="548" name="【公民館】&#10;有形固定資産減価償却率平均値テキスト"/>
        <xdr:cNvSpPr txBox="1"/>
      </xdr:nvSpPr>
      <xdr:spPr>
        <a:xfrm>
          <a:off x="16408400" y="175648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98552</xdr:rowOff>
    </xdr:from>
    <xdr:to>
      <xdr:col>23</xdr:col>
      <xdr:colOff>568325</xdr:colOff>
      <xdr:row>103</xdr:row>
      <xdr:rowOff>28702</xdr:rowOff>
    </xdr:to>
    <xdr:sp macro="" textlink="">
      <xdr:nvSpPr>
        <xdr:cNvPr id="549" name="フローチャート : 判断 548"/>
        <xdr:cNvSpPr/>
      </xdr:nvSpPr>
      <xdr:spPr>
        <a:xfrm>
          <a:off x="162687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144272</xdr:rowOff>
    </xdr:from>
    <xdr:to>
      <xdr:col>22</xdr:col>
      <xdr:colOff>415925</xdr:colOff>
      <xdr:row>103</xdr:row>
      <xdr:rowOff>74422</xdr:rowOff>
    </xdr:to>
    <xdr:sp macro="" textlink="">
      <xdr:nvSpPr>
        <xdr:cNvPr id="550" name="フローチャート : 判断 549"/>
        <xdr:cNvSpPr/>
      </xdr:nvSpPr>
      <xdr:spPr>
        <a:xfrm>
          <a:off x="1543050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77978</xdr:rowOff>
    </xdr:from>
    <xdr:to>
      <xdr:col>22</xdr:col>
      <xdr:colOff>415925</xdr:colOff>
      <xdr:row>109</xdr:row>
      <xdr:rowOff>8128</xdr:rowOff>
    </xdr:to>
    <xdr:sp macro="" textlink="">
      <xdr:nvSpPr>
        <xdr:cNvPr id="556" name="円/楕円 555"/>
        <xdr:cNvSpPr/>
      </xdr:nvSpPr>
      <xdr:spPr>
        <a:xfrm>
          <a:off x="15430500" y="185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90949</xdr:rowOff>
    </xdr:from>
    <xdr:ext cx="405111" cy="259045"/>
    <xdr:sp macro="" textlink="">
      <xdr:nvSpPr>
        <xdr:cNvPr id="557" name="n_1aveValue【公民館】&#10;有形固定資産減価償却率"/>
        <xdr:cNvSpPr txBox="1"/>
      </xdr:nvSpPr>
      <xdr:spPr>
        <a:xfrm>
          <a:off x="15266043" y="174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170705</xdr:rowOff>
    </xdr:from>
    <xdr:ext cx="405111" cy="259045"/>
    <xdr:sp macro="" textlink="">
      <xdr:nvSpPr>
        <xdr:cNvPr id="558" name="n_1mainValue【公民館】&#10;有形固定資産減価償却率"/>
        <xdr:cNvSpPr txBox="1"/>
      </xdr:nvSpPr>
      <xdr:spPr>
        <a:xfrm>
          <a:off x="15266043" y="1868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9" name="直線コネクタ 5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0" name="テキスト ボックス 5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1" name="直線コネクタ 5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2" name="テキスト ボックス 5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3" name="直線コネクタ 5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4" name="テキスト ボックス 5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5" name="直線コネクタ 5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6" name="テキスト ボックス 5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7" name="直線コネクタ 5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8" name="テキスト ボックス 5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82" name="直線コネクタ 581"/>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83"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84" name="直線コネクタ 583"/>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85"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86" name="直線コネクタ 585"/>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87"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88" name="フローチャート : 判断 587"/>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89" name="フローチャート : 判断 588"/>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139700</xdr:rowOff>
    </xdr:from>
    <xdr:to>
      <xdr:col>31</xdr:col>
      <xdr:colOff>85725</xdr:colOff>
      <xdr:row>106</xdr:row>
      <xdr:rowOff>69850</xdr:rowOff>
    </xdr:to>
    <xdr:sp macro="" textlink="">
      <xdr:nvSpPr>
        <xdr:cNvPr id="595" name="円/楕円 594"/>
        <xdr:cNvSpPr/>
      </xdr:nvSpPr>
      <xdr:spPr>
        <a:xfrm>
          <a:off x="2127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596"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60977</xdr:rowOff>
    </xdr:from>
    <xdr:ext cx="469744" cy="259045"/>
    <xdr:sp macro="" textlink="">
      <xdr:nvSpPr>
        <xdr:cNvPr id="597" name="n_1mainValue【公民館】&#10;一人当たり面積"/>
        <xdr:cNvSpPr txBox="1"/>
      </xdr:nvSpPr>
      <xdr:spPr>
        <a:xfrm>
          <a:off x="21075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類似団体と比較して有形固定資産減価償却率が高くなっている施設は、学校施設</a:t>
          </a:r>
          <a:r>
            <a:rPr kumimoji="1" lang="ja-JP" altLang="en-US" sz="1100" b="0" i="0" u="none" strike="noStrike" kern="0" cap="none" spc="0" normalizeH="0" baseline="0" noProof="0">
              <a:ln>
                <a:noFill/>
              </a:ln>
              <a:solidFill>
                <a:prstClr val="black"/>
              </a:solidFill>
              <a:effectLst/>
              <a:uLnTx/>
              <a:uFillTx/>
              <a:latin typeface="+mn-lt"/>
              <a:ea typeface="+mn-ea"/>
              <a:cs typeface="+mn-cs"/>
            </a:rPr>
            <a:t>、橋りょう</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であり、低くなっている施設は、道路、公営住宅、児童館、公民館</a:t>
          </a:r>
          <a:r>
            <a:rPr kumimoji="1" lang="ja-JP" altLang="en-US" sz="1100" b="0" i="0" u="none" strike="noStrike" kern="0" cap="none" spc="0" normalizeH="0" baseline="0" noProof="0">
              <a:ln>
                <a:noFill/>
              </a:ln>
              <a:solidFill>
                <a:prstClr val="black"/>
              </a:solidFill>
              <a:effectLst/>
              <a:uLnTx/>
              <a:uFillTx/>
              <a:latin typeface="+mn-lt"/>
              <a:ea typeface="+mn-ea"/>
              <a:cs typeface="+mn-cs"/>
            </a:rPr>
            <a:t>等</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有形固定資産減価償却率が高い学校施設については、合併特例債を活用して年次計画により大規模改修に取り組むこととしている。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道路については、合併特例債を活用</a:t>
          </a:r>
          <a:r>
            <a:rPr kumimoji="1" lang="ja-JP" altLang="en-US" sz="1100" b="0" i="0" u="none" strike="noStrike" kern="0" cap="none" spc="0" normalizeH="0" baseline="0" noProof="0">
              <a:ln>
                <a:noFill/>
              </a:ln>
              <a:solidFill>
                <a:prstClr val="black"/>
              </a:solidFill>
              <a:effectLst/>
              <a:uLnTx/>
              <a:uFillTx/>
              <a:latin typeface="+mn-lt"/>
              <a:ea typeface="+mn-ea"/>
              <a:cs typeface="+mn-cs"/>
            </a:rPr>
            <a:t>した</a:t>
          </a:r>
          <a:r>
            <a:rPr kumimoji="1" lang="ja-JP" altLang="ja-JP" sz="1100" b="0" i="0" u="none" strike="noStrike" kern="0" cap="none" spc="0" normalizeH="0" baseline="0" noProof="0">
              <a:ln>
                <a:noFill/>
              </a:ln>
              <a:solidFill>
                <a:prstClr val="black"/>
              </a:solidFill>
              <a:effectLst/>
              <a:uLnTx/>
              <a:uFillTx/>
              <a:latin typeface="+mn-lt"/>
              <a:ea typeface="+mn-ea"/>
              <a:cs typeface="+mn-cs"/>
            </a:rPr>
            <a:t>計画的</a:t>
          </a:r>
          <a:r>
            <a:rPr kumimoji="1" lang="ja-JP" altLang="en-US" sz="1100" b="0" i="0" u="none" strike="noStrike" kern="0" cap="none" spc="0" normalizeH="0" baseline="0" noProof="0">
              <a:ln>
                <a:noFill/>
              </a:ln>
              <a:solidFill>
                <a:prstClr val="black"/>
              </a:solidFill>
              <a:effectLst/>
              <a:uLnTx/>
              <a:uFillTx/>
              <a:latin typeface="+mn-lt"/>
              <a:ea typeface="+mn-ea"/>
              <a:cs typeface="+mn-cs"/>
            </a:rPr>
            <a:t>な改</a:t>
          </a:r>
          <a:r>
            <a:rPr kumimoji="1" lang="ja-JP" altLang="ja-JP" sz="1100" b="0" i="0" u="none" strike="noStrike" kern="0" cap="none" spc="0" normalizeH="0" baseline="0" noProof="0">
              <a:ln>
                <a:noFill/>
              </a:ln>
              <a:solidFill>
                <a:prstClr val="black"/>
              </a:solidFill>
              <a:effectLst/>
              <a:uLnTx/>
              <a:uFillTx/>
              <a:latin typeface="+mn-lt"/>
              <a:ea typeface="+mn-ea"/>
              <a:cs typeface="+mn-cs"/>
            </a:rPr>
            <a:t>良の取り組み、公民館、児童館、公営住宅については、施設の建設に伴い、有形固定資産減価償却率が低くなっている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学校施設の一人当たり面積</a:t>
          </a:r>
          <a:r>
            <a:rPr kumimoji="1" lang="ja-JP" altLang="en-US" sz="1100" b="0" i="0" u="none" strike="noStrike" kern="0" cap="none" spc="0" normalizeH="0" baseline="0" noProof="0">
              <a:ln>
                <a:noFill/>
              </a:ln>
              <a:solidFill>
                <a:prstClr val="black"/>
              </a:solidFill>
              <a:effectLst/>
              <a:uLnTx/>
              <a:uFillTx/>
              <a:latin typeface="+mn-lt"/>
              <a:ea typeface="+mn-ea"/>
              <a:cs typeface="+mn-cs"/>
            </a:rPr>
            <a:t>について</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a:t>
          </a:r>
          <a:r>
            <a:rPr kumimoji="1" lang="ja-JP" altLang="en-US" sz="1100" b="0" i="0" u="none" strike="noStrike" kern="0" cap="none" spc="0" normalizeH="0" baseline="0" noProof="0">
              <a:ln>
                <a:noFill/>
              </a:ln>
              <a:solidFill>
                <a:prstClr val="black"/>
              </a:solidFill>
              <a:effectLst/>
              <a:uLnTx/>
              <a:uFillTx/>
              <a:latin typeface="+mn-lt"/>
              <a:ea typeface="+mn-ea"/>
              <a:cs typeface="+mn-cs"/>
            </a:rPr>
            <a:t>と</a:t>
          </a:r>
          <a:r>
            <a:rPr kumimoji="1" lang="ja-JP" altLang="ja-JP" sz="1100" b="0" i="0" u="none" strike="noStrike" kern="0" cap="none" spc="0" normalizeH="0" baseline="0" noProof="0">
              <a:ln>
                <a:noFill/>
              </a:ln>
              <a:solidFill>
                <a:prstClr val="black"/>
              </a:solidFill>
              <a:effectLst/>
              <a:uLnTx/>
              <a:uFillTx/>
              <a:latin typeface="+mn-lt"/>
              <a:ea typeface="+mn-ea"/>
              <a:cs typeface="+mn-cs"/>
            </a:rPr>
            <a:t>比較し大きく差があるのは、少子化によ</a:t>
          </a:r>
          <a:r>
            <a:rPr kumimoji="1" lang="ja-JP" altLang="en-US" sz="1100" b="0" i="0" u="none" strike="noStrike" kern="0" cap="none" spc="0" normalizeH="0" baseline="0" noProof="0">
              <a:ln>
                <a:noFill/>
              </a:ln>
              <a:solidFill>
                <a:prstClr val="black"/>
              </a:solidFill>
              <a:effectLst/>
              <a:uLnTx/>
              <a:uFillTx/>
              <a:latin typeface="+mn-lt"/>
              <a:ea typeface="+mn-ea"/>
              <a:cs typeface="+mn-cs"/>
            </a:rPr>
            <a:t>る</a:t>
          </a:r>
          <a:r>
            <a:rPr kumimoji="1" lang="ja-JP" altLang="ja-JP" sz="1100" b="0" i="0" u="none" strike="noStrike" kern="0" cap="none" spc="0" normalizeH="0" baseline="0" noProof="0">
              <a:ln>
                <a:noFill/>
              </a:ln>
              <a:solidFill>
                <a:prstClr val="black"/>
              </a:solidFill>
              <a:effectLst/>
              <a:uLnTx/>
              <a:uFillTx/>
              <a:latin typeface="+mn-lt"/>
              <a:ea typeface="+mn-ea"/>
              <a:cs typeface="+mn-cs"/>
            </a:rPr>
            <a:t>空き教室の影響による。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保育園は、子育て支援策、定住対策の推進に伴う若い世代の転入に伴い、入所希望者が増加傾向にあり</a:t>
          </a:r>
          <a:r>
            <a:rPr kumimoji="1" lang="ja-JP" altLang="en-US" sz="1100" b="0" i="0" u="none" strike="noStrike" kern="0" cap="none" spc="0" normalizeH="0" baseline="0" noProof="0">
              <a:ln>
                <a:noFill/>
              </a:ln>
              <a:solidFill>
                <a:prstClr val="black"/>
              </a:solidFill>
              <a:effectLst/>
              <a:uLnTx/>
              <a:uFillTx/>
              <a:latin typeface="+mn-lt"/>
              <a:ea typeface="+mn-ea"/>
              <a:cs typeface="+mn-cs"/>
            </a:rPr>
            <a:t>、今後</a:t>
          </a:r>
          <a:r>
            <a:rPr kumimoji="1" lang="ja-JP" altLang="ja-JP" sz="1100" b="0" i="0" u="none" strike="noStrike" kern="0" cap="none" spc="0" normalizeH="0" baseline="0" noProof="0">
              <a:ln>
                <a:noFill/>
              </a:ln>
              <a:solidFill>
                <a:prstClr val="black"/>
              </a:solidFill>
              <a:effectLst/>
              <a:uLnTx/>
              <a:uFillTx/>
              <a:latin typeface="+mn-lt"/>
              <a:ea typeface="+mn-ea"/>
              <a:cs typeface="+mn-cs"/>
            </a:rPr>
            <a:t>保育園</a:t>
          </a:r>
          <a:r>
            <a:rPr kumimoji="1" lang="ja-JP" altLang="en-US" sz="1100" b="0" i="0" u="none" strike="noStrike" kern="0" cap="none" spc="0" normalizeH="0" baseline="0" noProof="0">
              <a:ln>
                <a:noFill/>
              </a:ln>
              <a:solidFill>
                <a:prstClr val="black"/>
              </a:solidFill>
              <a:effectLst/>
              <a:uLnTx/>
              <a:uFillTx/>
              <a:latin typeface="+mn-lt"/>
              <a:ea typeface="+mn-ea"/>
              <a:cs typeface="+mn-cs"/>
            </a:rPr>
            <a:t>の施設拡張</a:t>
          </a:r>
          <a:r>
            <a:rPr kumimoji="1" lang="ja-JP" altLang="ja-JP" sz="1100" b="0" i="0" u="none" strike="noStrike" kern="0" cap="none" spc="0" normalizeH="0" baseline="0" noProof="0">
              <a:ln>
                <a:noFill/>
              </a:ln>
              <a:solidFill>
                <a:prstClr val="black"/>
              </a:solidFill>
              <a:effectLst/>
              <a:uLnTx/>
              <a:uFillTx/>
              <a:latin typeface="+mn-lt"/>
              <a:ea typeface="+mn-ea"/>
              <a:cs typeface="+mn-cs"/>
            </a:rPr>
            <a:t>が見込まれ</a:t>
          </a:r>
          <a:r>
            <a:rPr kumimoji="1" lang="ja-JP" altLang="en-US" sz="1100" b="0" i="0" u="none" strike="noStrike" kern="0" cap="none" spc="0" normalizeH="0" baseline="0" noProof="0">
              <a:ln>
                <a:noFill/>
              </a:ln>
              <a:solidFill>
                <a:prstClr val="black"/>
              </a:solidFill>
              <a:effectLst/>
              <a:uLnTx/>
              <a:uFillTx/>
              <a:latin typeface="+mn-lt"/>
              <a:ea typeface="+mn-ea"/>
              <a:cs typeface="+mn-cs"/>
            </a:rPr>
            <a:t>ることもあり</a:t>
          </a:r>
          <a:r>
            <a:rPr kumimoji="1" lang="ja-JP" altLang="ja-JP" sz="1100" b="0" i="0" u="none" strike="noStrike" kern="0" cap="none" spc="0" normalizeH="0" baseline="0" noProof="0">
              <a:ln>
                <a:noFill/>
              </a:ln>
              <a:solidFill>
                <a:prstClr val="black"/>
              </a:solidFill>
              <a:effectLst/>
              <a:uLnTx/>
              <a:uFillTx/>
              <a:latin typeface="+mn-lt"/>
              <a:ea typeface="+mn-ea"/>
              <a:cs typeface="+mn-cs"/>
            </a:rPr>
            <a:t>一人当たり面積の増加が予想される。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佐賀県みやき町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25,552
25,442
51.92
16,426,918
15,721,016
639,182
7,127,211
17,136,103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35.2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40403</xdr:rowOff>
    </xdr:from>
    <xdr:ext cx="405111" cy="259045"/>
    <xdr:sp macro="" textlink="">
      <xdr:nvSpPr>
        <xdr:cNvPr id="63"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16256</xdr:rowOff>
    </xdr:from>
    <xdr:to>
      <xdr:col>5</xdr:col>
      <xdr:colOff>409575</xdr:colOff>
      <xdr:row>36</xdr:row>
      <xdr:rowOff>117856</xdr:rowOff>
    </xdr:to>
    <xdr:sp macro="" textlink="">
      <xdr:nvSpPr>
        <xdr:cNvPr id="69" name="円/楕円 68"/>
        <xdr:cNvSpPr/>
      </xdr:nvSpPr>
      <xdr:spPr>
        <a:xfrm>
          <a:off x="3746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134383</xdr:rowOff>
    </xdr:from>
    <xdr:ext cx="405111" cy="259045"/>
    <xdr:sp macro="" textlink="">
      <xdr:nvSpPr>
        <xdr:cNvPr id="70" name="n_1mainValue【図書館】&#10;有形固定資産減価償却率"/>
        <xdr:cNvSpPr txBox="1"/>
      </xdr:nvSpPr>
      <xdr:spPr>
        <a:xfrm>
          <a:off x="3582043"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143527</xdr:rowOff>
    </xdr:from>
    <xdr:ext cx="469744" cy="259045"/>
    <xdr:sp macro="" textlink="">
      <xdr:nvSpPr>
        <xdr:cNvPr id="103"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25400</xdr:rowOff>
    </xdr:from>
    <xdr:to>
      <xdr:col>14</xdr:col>
      <xdr:colOff>79375</xdr:colOff>
      <xdr:row>42</xdr:row>
      <xdr:rowOff>127000</xdr:rowOff>
    </xdr:to>
    <xdr:sp macro="" textlink="">
      <xdr:nvSpPr>
        <xdr:cNvPr id="109" name="円/楕円 108"/>
        <xdr:cNvSpPr/>
      </xdr:nvSpPr>
      <xdr:spPr>
        <a:xfrm>
          <a:off x="9588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118127</xdr:rowOff>
    </xdr:from>
    <xdr:ext cx="469744" cy="259045"/>
    <xdr:sp macro="" textlink="">
      <xdr:nvSpPr>
        <xdr:cNvPr id="110" name="n_1mainValue【図書館】&#10;一人当たり面積"/>
        <xdr:cNvSpPr txBox="1"/>
      </xdr:nvSpPr>
      <xdr:spPr>
        <a:xfrm>
          <a:off x="9391727"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145"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66766</xdr:rowOff>
    </xdr:from>
    <xdr:to>
      <xdr:col>5</xdr:col>
      <xdr:colOff>409575</xdr:colOff>
      <xdr:row>58</xdr:row>
      <xdr:rowOff>168366</xdr:rowOff>
    </xdr:to>
    <xdr:sp macro="" textlink="">
      <xdr:nvSpPr>
        <xdr:cNvPr id="151" name="円/楕円 150"/>
        <xdr:cNvSpPr/>
      </xdr:nvSpPr>
      <xdr:spPr>
        <a:xfrm>
          <a:off x="3746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13443</xdr:rowOff>
    </xdr:from>
    <xdr:ext cx="405111" cy="259045"/>
    <xdr:sp macro="" textlink="">
      <xdr:nvSpPr>
        <xdr:cNvPr id="152" name="n_1mainValue【体育館・プール】&#10;有形固定資産減価償却率"/>
        <xdr:cNvSpPr txBox="1"/>
      </xdr:nvSpPr>
      <xdr:spPr>
        <a:xfrm>
          <a:off x="3582043"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84"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48260</xdr:rowOff>
    </xdr:from>
    <xdr:to>
      <xdr:col>14</xdr:col>
      <xdr:colOff>79375</xdr:colOff>
      <xdr:row>59</xdr:row>
      <xdr:rowOff>149860</xdr:rowOff>
    </xdr:to>
    <xdr:sp macro="" textlink="">
      <xdr:nvSpPr>
        <xdr:cNvPr id="190" name="円/楕円 189"/>
        <xdr:cNvSpPr/>
      </xdr:nvSpPr>
      <xdr:spPr>
        <a:xfrm>
          <a:off x="9588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166387</xdr:rowOff>
    </xdr:from>
    <xdr:ext cx="469744" cy="259045"/>
    <xdr:sp macro="" textlink="">
      <xdr:nvSpPr>
        <xdr:cNvPr id="191" name="n_1mainValue【体育館・プール】&#10;一人当たり面積"/>
        <xdr:cNvSpPr txBox="1"/>
      </xdr:nvSpPr>
      <xdr:spPr>
        <a:xfrm>
          <a:off x="939172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4" name="直線コネクタ 213"/>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5"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6" name="直線コネクタ 215"/>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7"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8" name="直線コネクタ 217"/>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19"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20" name="フローチャート : 判断 219"/>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21" name="フローチャート : 判断 220"/>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160290</xdr:rowOff>
    </xdr:from>
    <xdr:ext cx="405111" cy="259045"/>
    <xdr:sp macro="" textlink="">
      <xdr:nvSpPr>
        <xdr:cNvPr id="222" name="n_1aveValue【福祉施設】&#10;有形固定資産減価償却率"/>
        <xdr:cNvSpPr txBox="1"/>
      </xdr:nvSpPr>
      <xdr:spPr>
        <a:xfrm>
          <a:off x="3582043"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81026</xdr:rowOff>
    </xdr:from>
    <xdr:to>
      <xdr:col>5</xdr:col>
      <xdr:colOff>409575</xdr:colOff>
      <xdr:row>85</xdr:row>
      <xdr:rowOff>11176</xdr:rowOff>
    </xdr:to>
    <xdr:sp macro="" textlink="">
      <xdr:nvSpPr>
        <xdr:cNvPr id="228" name="円/楕円 227"/>
        <xdr:cNvSpPr/>
      </xdr:nvSpPr>
      <xdr:spPr>
        <a:xfrm>
          <a:off x="3746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2303</xdr:rowOff>
    </xdr:from>
    <xdr:ext cx="405111" cy="259045"/>
    <xdr:sp macro="" textlink="">
      <xdr:nvSpPr>
        <xdr:cNvPr id="229" name="n_1mainValue【福祉施設】&#10;有形固定資産減価償却率"/>
        <xdr:cNvSpPr txBox="1"/>
      </xdr:nvSpPr>
      <xdr:spPr>
        <a:xfrm>
          <a:off x="3582043" y="1457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4" name="直線コネクタ 24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5" name="テキスト ボックス 24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49" name="直線コネクタ 248"/>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50"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1" name="直線コネクタ 250"/>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2"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3" name="直線コネクタ 252"/>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4"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5" name="フローチャート : 判断 254"/>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6" name="フローチャート : 判断 255"/>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17163</xdr:rowOff>
    </xdr:from>
    <xdr:ext cx="469744" cy="259045"/>
    <xdr:sp macro="" textlink="">
      <xdr:nvSpPr>
        <xdr:cNvPr id="257" name="n_1aveValue【福祉施設】&#10;一人当たり面積"/>
        <xdr:cNvSpPr txBox="1"/>
      </xdr:nvSpPr>
      <xdr:spPr>
        <a:xfrm>
          <a:off x="9391727" y="142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164464</xdr:rowOff>
    </xdr:from>
    <xdr:to>
      <xdr:col>14</xdr:col>
      <xdr:colOff>79375</xdr:colOff>
      <xdr:row>80</xdr:row>
      <xdr:rowOff>94614</xdr:rowOff>
    </xdr:to>
    <xdr:sp macro="" textlink="">
      <xdr:nvSpPr>
        <xdr:cNvPr id="263" name="円/楕円 262"/>
        <xdr:cNvSpPr/>
      </xdr:nvSpPr>
      <xdr:spPr>
        <a:xfrm>
          <a:off x="9588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111141</xdr:rowOff>
    </xdr:from>
    <xdr:ext cx="469744" cy="259045"/>
    <xdr:sp macro="" textlink="">
      <xdr:nvSpPr>
        <xdr:cNvPr id="264" name="n_1mainValue【福祉施設】&#10;一人当たり面積"/>
        <xdr:cNvSpPr txBox="1"/>
      </xdr:nvSpPr>
      <xdr:spPr>
        <a:xfrm>
          <a:off x="9391727" y="1348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1" name="テキスト ボックス 29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2" name="直線コネクタ 2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3" name="テキスト ボックス 29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4" name="直線コネクタ 2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5" name="テキスト ボックス 2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6" name="直線コネクタ 2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7" name="テキスト ボックス 2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8" name="直線コネクタ 2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9" name="テキスト ボックス 2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0" name="直線コネクタ 2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1" name="テキスト ボックス 3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2" name="直線コネクタ 3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3" name="テキスト ボックス 30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5" name="テキスト ボックス 30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07" name="直線コネクタ 306"/>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08"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09" name="直線コネクタ 308"/>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10"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11" name="直線コネクタ 310"/>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2"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3" name="フローチャート : 判断 312"/>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14" name="フローチャート : 判断 313"/>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135363</xdr:rowOff>
    </xdr:from>
    <xdr:ext cx="405111" cy="259045"/>
    <xdr:sp macro="" textlink="">
      <xdr:nvSpPr>
        <xdr:cNvPr id="315" name="n_1aveValue【一般廃棄物処理施設】&#10;有形固定資産減価償却率"/>
        <xdr:cNvSpPr txBox="1"/>
      </xdr:nvSpPr>
      <xdr:spPr>
        <a:xfrm>
          <a:off x="15266043"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142966</xdr:rowOff>
    </xdr:from>
    <xdr:to>
      <xdr:col>22</xdr:col>
      <xdr:colOff>415925</xdr:colOff>
      <xdr:row>41</xdr:row>
      <xdr:rowOff>73116</xdr:rowOff>
    </xdr:to>
    <xdr:sp macro="" textlink="">
      <xdr:nvSpPr>
        <xdr:cNvPr id="321" name="円/楕円 320"/>
        <xdr:cNvSpPr/>
      </xdr:nvSpPr>
      <xdr:spPr>
        <a:xfrm>
          <a:off x="15430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64243</xdr:rowOff>
    </xdr:from>
    <xdr:ext cx="405111" cy="259045"/>
    <xdr:sp macro="" textlink="">
      <xdr:nvSpPr>
        <xdr:cNvPr id="322" name="n_1mainValue【一般廃棄物処理施設】&#10;有形固定資産減価償却率"/>
        <xdr:cNvSpPr txBox="1"/>
      </xdr:nvSpPr>
      <xdr:spPr>
        <a:xfrm>
          <a:off x="15266043"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33" name="テキスト ボックス 332"/>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34" name="直線コネクタ 33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35" name="テキスト ボックス 334"/>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6" name="直線コネクタ 33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37" name="テキスト ボックス 33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8" name="直線コネクタ 33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39" name="テキスト ボックス 33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0" name="直線コネクタ 33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41" name="テキスト ボックス 34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2" name="直線コネクタ 34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43" name="テキスト ボックス 342"/>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4" name="直線コネクタ 34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45" name="テキスト ボックス 344"/>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7" name="テキスト ボックス 346"/>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129758</xdr:rowOff>
    </xdr:from>
    <xdr:to>
      <xdr:col>32</xdr:col>
      <xdr:colOff>186689</xdr:colOff>
      <xdr:row>41</xdr:row>
      <xdr:rowOff>71040</xdr:rowOff>
    </xdr:to>
    <xdr:cxnSp macro="">
      <xdr:nvCxnSpPr>
        <xdr:cNvPr id="349" name="直線コネクタ 348"/>
        <xdr:cNvCxnSpPr/>
      </xdr:nvCxnSpPr>
      <xdr:spPr>
        <a:xfrm flipV="1">
          <a:off x="22160864" y="5787608"/>
          <a:ext cx="0" cy="13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74867</xdr:rowOff>
    </xdr:from>
    <xdr:ext cx="534377" cy="259045"/>
    <xdr:sp macro="" textlink="">
      <xdr:nvSpPr>
        <xdr:cNvPr id="350" name="【一般廃棄物処理施設】&#10;一人当たり有形固定資産（償却資産）額最小値テキスト"/>
        <xdr:cNvSpPr txBox="1"/>
      </xdr:nvSpPr>
      <xdr:spPr>
        <a:xfrm>
          <a:off x="22250400" y="7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41</xdr:row>
      <xdr:rowOff>71040</xdr:rowOff>
    </xdr:from>
    <xdr:to>
      <xdr:col>32</xdr:col>
      <xdr:colOff>276225</xdr:colOff>
      <xdr:row>41</xdr:row>
      <xdr:rowOff>71040</xdr:rowOff>
    </xdr:to>
    <xdr:cxnSp macro="">
      <xdr:nvCxnSpPr>
        <xdr:cNvPr id="351" name="直線コネクタ 350"/>
        <xdr:cNvCxnSpPr/>
      </xdr:nvCxnSpPr>
      <xdr:spPr>
        <a:xfrm>
          <a:off x="22072600" y="710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76435</xdr:rowOff>
    </xdr:from>
    <xdr:ext cx="534377" cy="259045"/>
    <xdr:sp macro="" textlink="">
      <xdr:nvSpPr>
        <xdr:cNvPr id="352" name="【一般廃棄物処理施設】&#10;一人当たり有形固定資産（償却資産）額最大値テキスト"/>
        <xdr:cNvSpPr txBox="1"/>
      </xdr:nvSpPr>
      <xdr:spPr>
        <a:xfrm>
          <a:off x="22250400" y="55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129758</xdr:rowOff>
    </xdr:from>
    <xdr:to>
      <xdr:col>32</xdr:col>
      <xdr:colOff>276225</xdr:colOff>
      <xdr:row>33</xdr:row>
      <xdr:rowOff>129758</xdr:rowOff>
    </xdr:to>
    <xdr:cxnSp macro="">
      <xdr:nvCxnSpPr>
        <xdr:cNvPr id="353" name="直線コネクタ 352"/>
        <xdr:cNvCxnSpPr/>
      </xdr:nvCxnSpPr>
      <xdr:spPr>
        <a:xfrm>
          <a:off x="22072600" y="578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145788</xdr:rowOff>
    </xdr:from>
    <xdr:ext cx="534377" cy="259045"/>
    <xdr:sp macro="" textlink="">
      <xdr:nvSpPr>
        <xdr:cNvPr id="354" name="【一般廃棄物処理施設】&#10;一人当たり有形固定資産（償却資産）額平均値テキスト"/>
        <xdr:cNvSpPr txBox="1"/>
      </xdr:nvSpPr>
      <xdr:spPr>
        <a:xfrm>
          <a:off x="22250400" y="614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167361</xdr:rowOff>
    </xdr:from>
    <xdr:to>
      <xdr:col>32</xdr:col>
      <xdr:colOff>238125</xdr:colOff>
      <xdr:row>36</xdr:row>
      <xdr:rowOff>97511</xdr:rowOff>
    </xdr:to>
    <xdr:sp macro="" textlink="">
      <xdr:nvSpPr>
        <xdr:cNvPr id="355" name="フローチャート : 判断 354"/>
        <xdr:cNvSpPr/>
      </xdr:nvSpPr>
      <xdr:spPr>
        <a:xfrm>
          <a:off x="22110700" y="616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121902</xdr:rowOff>
    </xdr:from>
    <xdr:to>
      <xdr:col>31</xdr:col>
      <xdr:colOff>85725</xdr:colOff>
      <xdr:row>36</xdr:row>
      <xdr:rowOff>52052</xdr:rowOff>
    </xdr:to>
    <xdr:sp macro="" textlink="">
      <xdr:nvSpPr>
        <xdr:cNvPr id="356" name="フローチャート : 判断 355"/>
        <xdr:cNvSpPr/>
      </xdr:nvSpPr>
      <xdr:spPr>
        <a:xfrm>
          <a:off x="21272500" y="612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68579</xdr:rowOff>
    </xdr:from>
    <xdr:ext cx="534377" cy="259045"/>
    <xdr:sp macro="" textlink="">
      <xdr:nvSpPr>
        <xdr:cNvPr id="357" name="n_1aveValue【一般廃棄物処理施設】&#10;一人当たり有形固定資産（償却資産）額"/>
        <xdr:cNvSpPr txBox="1"/>
      </xdr:nvSpPr>
      <xdr:spPr>
        <a:xfrm>
          <a:off x="21043411" y="58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8" name="テキスト ボックス 3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9" name="テキスト ボックス 3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0" name="テキスト ボックス 3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1" name="テキスト ボックス 3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2" name="テキスト ボックス 3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135944</xdr:rowOff>
    </xdr:from>
    <xdr:to>
      <xdr:col>31</xdr:col>
      <xdr:colOff>85725</xdr:colOff>
      <xdr:row>37</xdr:row>
      <xdr:rowOff>66094</xdr:rowOff>
    </xdr:to>
    <xdr:sp macro="" textlink="">
      <xdr:nvSpPr>
        <xdr:cNvPr id="363" name="円/楕円 362"/>
        <xdr:cNvSpPr/>
      </xdr:nvSpPr>
      <xdr:spPr>
        <a:xfrm>
          <a:off x="21272500" y="63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57221</xdr:rowOff>
    </xdr:from>
    <xdr:ext cx="534377" cy="259045"/>
    <xdr:sp macro="" textlink="">
      <xdr:nvSpPr>
        <xdr:cNvPr id="364" name="n_1mainValue【一般廃棄物処理施設】&#10;一人当たり有形固定資産（償却資産）額"/>
        <xdr:cNvSpPr txBox="1"/>
      </xdr:nvSpPr>
      <xdr:spPr>
        <a:xfrm>
          <a:off x="21043411" y="640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5" name="テキスト ボックス 37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7" name="テキスト ボックス 37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5" name="テキスト ボックス 38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7" name="テキスト ボックス 3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89" name="直線コネクタ 388"/>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90"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91" name="直線コネクタ 390"/>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92"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93" name="直線コネクタ 392"/>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94"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95" name="フローチャート : 判断 394"/>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96" name="フローチャート : 判断 395"/>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397"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17780</xdr:rowOff>
    </xdr:from>
    <xdr:to>
      <xdr:col>22</xdr:col>
      <xdr:colOff>415925</xdr:colOff>
      <xdr:row>60</xdr:row>
      <xdr:rowOff>119380</xdr:rowOff>
    </xdr:to>
    <xdr:sp macro="" textlink="">
      <xdr:nvSpPr>
        <xdr:cNvPr id="403" name="円/楕円 402"/>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135907</xdr:rowOff>
    </xdr:from>
    <xdr:ext cx="405111" cy="259045"/>
    <xdr:sp macro="" textlink="">
      <xdr:nvSpPr>
        <xdr:cNvPr id="404" name="n_1mainValue【保健センター・保健所】&#10;有形固定資産減価償却率"/>
        <xdr:cNvSpPr txBox="1"/>
      </xdr:nvSpPr>
      <xdr:spPr>
        <a:xfrm>
          <a:off x="15266043"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5" name="直線コネクタ 4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6" name="テキスト ボックス 4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7" name="直線コネクタ 4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8" name="テキスト ボックス 4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9" name="直線コネクタ 4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0" name="テキスト ボックス 4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1" name="直線コネクタ 4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2" name="テキスト ボックス 4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26" name="直線コネクタ 425"/>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27"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28" name="直線コネクタ 427"/>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29"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30" name="直線コネクタ 429"/>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31"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32" name="フローチャート : 判断 431"/>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33" name="フローチャート : 判断 432"/>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55643</xdr:rowOff>
    </xdr:from>
    <xdr:ext cx="469744" cy="259045"/>
    <xdr:sp macro="" textlink="">
      <xdr:nvSpPr>
        <xdr:cNvPr id="434" name="n_1ave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159512</xdr:rowOff>
    </xdr:from>
    <xdr:to>
      <xdr:col>31</xdr:col>
      <xdr:colOff>85725</xdr:colOff>
      <xdr:row>61</xdr:row>
      <xdr:rowOff>89662</xdr:rowOff>
    </xdr:to>
    <xdr:sp macro="" textlink="">
      <xdr:nvSpPr>
        <xdr:cNvPr id="440" name="円/楕円 439"/>
        <xdr:cNvSpPr/>
      </xdr:nvSpPr>
      <xdr:spPr>
        <a:xfrm>
          <a:off x="21272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106189</xdr:rowOff>
    </xdr:from>
    <xdr:ext cx="469744" cy="259045"/>
    <xdr:sp macro="" textlink="">
      <xdr:nvSpPr>
        <xdr:cNvPr id="441" name="n_1mainValue【保健センター・保健所】&#10;一人当たり面積"/>
        <xdr:cNvSpPr txBox="1"/>
      </xdr:nvSpPr>
      <xdr:spPr>
        <a:xfrm>
          <a:off x="21075727"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2" name="直線コネクタ 4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3" name="テキスト ボックス 4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4" name="直線コネクタ 4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5" name="テキスト ボックス 4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6" name="直線コネクタ 4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7" name="テキスト ボックス 4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8" name="直線コネクタ 4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9" name="テキスト ボックス 4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0" name="直線コネクタ 4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1" name="テキスト ボックス 4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2" name="直線コネクタ 4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3" name="テキスト ボックス 4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67" name="直線コネクタ 466"/>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68"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69" name="直線コネクタ 468"/>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70"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71" name="直線コネクタ 470"/>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72"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73" name="フローチャート : 判断 472"/>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74" name="フローチャート : 判断 473"/>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475"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6" name="テキスト ボックス 4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7" name="テキスト ボックス 4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8" name="テキスト ボックス 4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9" name="テキスト ボックス 4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0" name="テキスト ボックス 4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158750</xdr:rowOff>
    </xdr:from>
    <xdr:to>
      <xdr:col>22</xdr:col>
      <xdr:colOff>415925</xdr:colOff>
      <xdr:row>82</xdr:row>
      <xdr:rowOff>88900</xdr:rowOff>
    </xdr:to>
    <xdr:sp macro="" textlink="">
      <xdr:nvSpPr>
        <xdr:cNvPr id="481" name="円/楕円 480"/>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105427</xdr:rowOff>
    </xdr:from>
    <xdr:ext cx="405111" cy="259045"/>
    <xdr:sp macro="" textlink="">
      <xdr:nvSpPr>
        <xdr:cNvPr id="482" name="n_1mainValue【消防施設】&#10;有形固定資産減価償却率"/>
        <xdr:cNvSpPr txBox="1"/>
      </xdr:nvSpPr>
      <xdr:spPr>
        <a:xfrm>
          <a:off x="15266043"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06" name="直線コネクタ 505"/>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7"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08" name="直線コネクタ 507"/>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09"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10" name="直線コネクタ 50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11"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2" name="フローチャート : 判断 51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13" name="フローチャート : 判断 512"/>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162577</xdr:rowOff>
    </xdr:from>
    <xdr:ext cx="469744" cy="259045"/>
    <xdr:sp macro="" textlink="">
      <xdr:nvSpPr>
        <xdr:cNvPr id="514"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139700</xdr:rowOff>
    </xdr:from>
    <xdr:to>
      <xdr:col>31</xdr:col>
      <xdr:colOff>85725</xdr:colOff>
      <xdr:row>79</xdr:row>
      <xdr:rowOff>69850</xdr:rowOff>
    </xdr:to>
    <xdr:sp macro="" textlink="">
      <xdr:nvSpPr>
        <xdr:cNvPr id="520" name="円/楕円 519"/>
        <xdr:cNvSpPr/>
      </xdr:nvSpPr>
      <xdr:spPr>
        <a:xfrm>
          <a:off x="21272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86377</xdr:rowOff>
    </xdr:from>
    <xdr:ext cx="469744" cy="259045"/>
    <xdr:sp macro="" textlink="">
      <xdr:nvSpPr>
        <xdr:cNvPr id="521" name="n_1mainValue【消防施設】&#10;一人当たり面積"/>
        <xdr:cNvSpPr txBox="1"/>
      </xdr:nvSpPr>
      <xdr:spPr>
        <a:xfrm>
          <a:off x="210757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2" name="直線コネクタ 5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3" name="テキスト ボックス 5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4" name="直線コネクタ 5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5" name="テキスト ボックス 5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6" name="直線コネクタ 5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7" name="テキスト ボックス 5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8" name="直線コネクタ 5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9" name="テキスト ボックス 5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0" name="直線コネクタ 5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1" name="テキスト ボックス 5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2" name="直線コネクタ 5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3" name="テキスト ボックス 5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47" name="直線コネクタ 546"/>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48"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49" name="直線コネクタ 5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50"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51" name="直線コネクタ 550"/>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52"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53" name="フローチャート : 判断 552"/>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54" name="フローチャート : 判断 553"/>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555"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154395</xdr:rowOff>
    </xdr:from>
    <xdr:to>
      <xdr:col>22</xdr:col>
      <xdr:colOff>415925</xdr:colOff>
      <xdr:row>104</xdr:row>
      <xdr:rowOff>84545</xdr:rowOff>
    </xdr:to>
    <xdr:sp macro="" textlink="">
      <xdr:nvSpPr>
        <xdr:cNvPr id="561" name="円/楕円 560"/>
        <xdr:cNvSpPr/>
      </xdr:nvSpPr>
      <xdr:spPr>
        <a:xfrm>
          <a:off x="15430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101072</xdr:rowOff>
    </xdr:from>
    <xdr:ext cx="405111" cy="259045"/>
    <xdr:sp macro="" textlink="">
      <xdr:nvSpPr>
        <xdr:cNvPr id="562" name="n_1mainValue【庁舎】&#10;有形固定資産減価償却率"/>
        <xdr:cNvSpPr txBox="1"/>
      </xdr:nvSpPr>
      <xdr:spPr>
        <a:xfrm>
          <a:off x="15266043"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3" name="直線コネクタ 5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4" name="テキスト ボックス 5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5" name="直線コネクタ 5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6" name="テキスト ボックス 5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7" name="直線コネクタ 5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8" name="テキスト ボックス 5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9" name="直線コネクタ 5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0" name="テキスト ボックス 5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1" name="直線コネクタ 5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2" name="テキスト ボックス 5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125730</xdr:rowOff>
    </xdr:from>
    <xdr:to>
      <xdr:col>32</xdr:col>
      <xdr:colOff>186689</xdr:colOff>
      <xdr:row>107</xdr:row>
      <xdr:rowOff>45720</xdr:rowOff>
    </xdr:to>
    <xdr:cxnSp macro="">
      <xdr:nvCxnSpPr>
        <xdr:cNvPr id="586" name="直線コネクタ 585"/>
        <xdr:cNvCxnSpPr/>
      </xdr:nvCxnSpPr>
      <xdr:spPr>
        <a:xfrm flipV="1">
          <a:off x="22160864" y="17442180"/>
          <a:ext cx="0" cy="948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49547</xdr:rowOff>
    </xdr:from>
    <xdr:ext cx="469744" cy="259045"/>
    <xdr:sp macro="" textlink="">
      <xdr:nvSpPr>
        <xdr:cNvPr id="587" name="【庁舎】&#10;一人当たり面積最小値テキスト"/>
        <xdr:cNvSpPr txBox="1"/>
      </xdr:nvSpPr>
      <xdr:spPr>
        <a:xfrm>
          <a:off x="22250400"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107</xdr:row>
      <xdr:rowOff>45720</xdr:rowOff>
    </xdr:from>
    <xdr:to>
      <xdr:col>32</xdr:col>
      <xdr:colOff>276225</xdr:colOff>
      <xdr:row>107</xdr:row>
      <xdr:rowOff>45720</xdr:rowOff>
    </xdr:to>
    <xdr:cxnSp macro="">
      <xdr:nvCxnSpPr>
        <xdr:cNvPr id="588" name="直線コネクタ 587"/>
        <xdr:cNvCxnSpPr/>
      </xdr:nvCxnSpPr>
      <xdr:spPr>
        <a:xfrm>
          <a:off x="22072600" y="183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72407</xdr:rowOff>
    </xdr:from>
    <xdr:ext cx="469744" cy="259045"/>
    <xdr:sp macro="" textlink="">
      <xdr:nvSpPr>
        <xdr:cNvPr id="589" name="【庁舎】&#10;一人当たり面積最大値テキスト"/>
        <xdr:cNvSpPr txBox="1"/>
      </xdr:nvSpPr>
      <xdr:spPr>
        <a:xfrm>
          <a:off x="22250400" y="1721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101</xdr:row>
      <xdr:rowOff>125730</xdr:rowOff>
    </xdr:from>
    <xdr:to>
      <xdr:col>32</xdr:col>
      <xdr:colOff>276225</xdr:colOff>
      <xdr:row>101</xdr:row>
      <xdr:rowOff>125730</xdr:rowOff>
    </xdr:to>
    <xdr:cxnSp macro="">
      <xdr:nvCxnSpPr>
        <xdr:cNvPr id="590" name="直線コネクタ 589"/>
        <xdr:cNvCxnSpPr/>
      </xdr:nvCxnSpPr>
      <xdr:spPr>
        <a:xfrm>
          <a:off x="22072600" y="1744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60977</xdr:rowOff>
    </xdr:from>
    <xdr:ext cx="469744" cy="259045"/>
    <xdr:sp macro="" textlink="">
      <xdr:nvSpPr>
        <xdr:cNvPr id="591" name="【庁舎】&#10;一人当たり面積平均値テキスト"/>
        <xdr:cNvSpPr txBox="1"/>
      </xdr:nvSpPr>
      <xdr:spPr>
        <a:xfrm>
          <a:off x="222504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82550</xdr:rowOff>
    </xdr:from>
    <xdr:to>
      <xdr:col>32</xdr:col>
      <xdr:colOff>238125</xdr:colOff>
      <xdr:row>105</xdr:row>
      <xdr:rowOff>12700</xdr:rowOff>
    </xdr:to>
    <xdr:sp macro="" textlink="">
      <xdr:nvSpPr>
        <xdr:cNvPr id="592" name="フローチャート : 判断 591"/>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36830</xdr:rowOff>
    </xdr:from>
    <xdr:to>
      <xdr:col>31</xdr:col>
      <xdr:colOff>85725</xdr:colOff>
      <xdr:row>104</xdr:row>
      <xdr:rowOff>138430</xdr:rowOff>
    </xdr:to>
    <xdr:sp macro="" textlink="">
      <xdr:nvSpPr>
        <xdr:cNvPr id="593" name="フローチャート : 判断 592"/>
        <xdr:cNvSpPr/>
      </xdr:nvSpPr>
      <xdr:spPr>
        <a:xfrm>
          <a:off x="2127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129557</xdr:rowOff>
    </xdr:from>
    <xdr:ext cx="469744" cy="259045"/>
    <xdr:sp macro="" textlink="">
      <xdr:nvSpPr>
        <xdr:cNvPr id="594" name="n_1aveValue【庁舎】&#10;一人当たり面積"/>
        <xdr:cNvSpPr txBox="1"/>
      </xdr:nvSpPr>
      <xdr:spPr>
        <a:xfrm>
          <a:off x="210757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5" name="テキスト ボックス 5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101600</xdr:rowOff>
    </xdr:from>
    <xdr:to>
      <xdr:col>31</xdr:col>
      <xdr:colOff>85725</xdr:colOff>
      <xdr:row>101</xdr:row>
      <xdr:rowOff>31750</xdr:rowOff>
    </xdr:to>
    <xdr:sp macro="" textlink="">
      <xdr:nvSpPr>
        <xdr:cNvPr id="600" name="円/楕円 599"/>
        <xdr:cNvSpPr/>
      </xdr:nvSpPr>
      <xdr:spPr>
        <a:xfrm>
          <a:off x="21272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48277</xdr:rowOff>
    </xdr:from>
    <xdr:ext cx="469744" cy="259045"/>
    <xdr:sp macro="" textlink="">
      <xdr:nvSpPr>
        <xdr:cNvPr id="601" name="n_1mainValue【庁舎】&#10;一人当たり面積"/>
        <xdr:cNvSpPr txBox="1"/>
      </xdr:nvSpPr>
      <xdr:spPr>
        <a:xfrm>
          <a:off x="21075727" y="1702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類似団体と比較して有形固定資産減価償却率が高くなっている施設は、図書館、体育館・プール、保健センター</a:t>
          </a:r>
          <a:r>
            <a:rPr kumimoji="1" lang="ja-JP" altLang="en-US" sz="1100" b="0" i="0" u="none" strike="noStrike" kern="0" cap="none" spc="0" normalizeH="0" baseline="0" noProof="0">
              <a:ln>
                <a:noFill/>
              </a:ln>
              <a:solidFill>
                <a:prstClr val="black"/>
              </a:solidFill>
              <a:effectLst/>
              <a:uLnTx/>
              <a:uFillTx/>
              <a:latin typeface="+mn-lt"/>
              <a:ea typeface="+mn-ea"/>
              <a:cs typeface="+mn-cs"/>
            </a:rPr>
            <a:t>等</a:t>
          </a:r>
          <a:r>
            <a:rPr kumimoji="1" lang="ja-JP" altLang="ja-JP" sz="1100" b="0" i="0" u="none" strike="noStrike" kern="0" cap="none" spc="0" normalizeH="0" baseline="0" noProof="0">
              <a:ln>
                <a:noFill/>
              </a:ln>
              <a:solidFill>
                <a:prstClr val="black"/>
              </a:solidFill>
              <a:effectLst/>
              <a:uLnTx/>
              <a:uFillTx/>
              <a:latin typeface="+mn-lt"/>
              <a:ea typeface="+mn-ea"/>
              <a:cs typeface="+mn-cs"/>
            </a:rPr>
            <a:t>であ</a:t>
          </a:r>
          <a:r>
            <a:rPr kumimoji="1" lang="ja-JP" altLang="en-US" sz="1100" b="0" i="0" u="none" strike="noStrike" kern="0" cap="none" spc="0" normalizeH="0" baseline="0" noProof="0">
              <a:ln>
                <a:noFill/>
              </a:ln>
              <a:solidFill>
                <a:prstClr val="black"/>
              </a:solidFill>
              <a:effectLst/>
              <a:uLnTx/>
              <a:uFillTx/>
              <a:latin typeface="+mn-lt"/>
              <a:ea typeface="+mn-ea"/>
              <a:cs typeface="+mn-cs"/>
            </a:rPr>
            <a:t>り、</a:t>
          </a:r>
          <a:r>
            <a:rPr kumimoji="1" lang="ja-JP" altLang="ja-JP" sz="1100" b="0" i="0" u="none" strike="noStrike" kern="0" cap="none" spc="0" normalizeH="0" baseline="0" noProof="0">
              <a:ln>
                <a:noFill/>
              </a:ln>
              <a:solidFill>
                <a:prstClr val="black"/>
              </a:solidFill>
              <a:effectLst/>
              <a:uLnTx/>
              <a:uFillTx/>
              <a:latin typeface="+mn-lt"/>
              <a:ea typeface="+mn-ea"/>
              <a:cs typeface="+mn-cs"/>
            </a:rPr>
            <a:t>低くなっている施設は、一般廃棄物処理施設</a:t>
          </a:r>
          <a:r>
            <a:rPr kumimoji="1" lang="ja-JP" altLang="en-US" sz="1100" b="0" i="0" u="none" strike="noStrike" kern="0" cap="none" spc="0" normalizeH="0" baseline="0" noProof="0">
              <a:ln>
                <a:noFill/>
              </a:ln>
              <a:solidFill>
                <a:prstClr val="black"/>
              </a:solidFill>
              <a:effectLst/>
              <a:uLnTx/>
              <a:uFillTx/>
              <a:latin typeface="+mn-lt"/>
              <a:ea typeface="+mn-ea"/>
              <a:cs typeface="+mn-cs"/>
            </a:rPr>
            <a:t>等</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有形固定資産減価償却率が高くなっている施設については、平成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月に策定した公共施設等管理計画を受けて、</a:t>
          </a: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en-US" altLang="ja-JP" sz="1100" b="0" i="0" u="none" strike="noStrike" kern="0" cap="none" spc="0" normalizeH="0" baseline="0" noProof="0">
              <a:ln>
                <a:noFill/>
              </a:ln>
              <a:solidFill>
                <a:prstClr val="black"/>
              </a:solidFill>
              <a:effectLst/>
              <a:uLnTx/>
              <a:uFillTx/>
              <a:latin typeface="+mn-lt"/>
              <a:ea typeface="+mn-ea"/>
              <a:cs typeface="+mn-cs"/>
            </a:rPr>
            <a:t>31</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年度において個別計画を</a:t>
          </a:r>
          <a:r>
            <a:rPr kumimoji="1" lang="ja-JP" altLang="en-US" sz="1100" b="0" i="0" u="none" strike="noStrike" kern="0" cap="none" spc="0" normalizeH="0" baseline="0" noProof="0">
              <a:ln>
                <a:noFill/>
              </a:ln>
              <a:solidFill>
                <a:prstClr val="black"/>
              </a:solidFill>
              <a:effectLst/>
              <a:uLnTx/>
              <a:uFillTx/>
              <a:latin typeface="+mn-lt"/>
              <a:ea typeface="+mn-ea"/>
              <a:cs typeface="+mn-cs"/>
            </a:rPr>
            <a:t>策定</a:t>
          </a:r>
          <a:r>
            <a:rPr kumimoji="1" lang="ja-JP" altLang="ja-JP" sz="1100" b="0" i="0" u="none" strike="noStrike" kern="0" cap="none" spc="0" normalizeH="0" baseline="0" noProof="0">
              <a:ln>
                <a:noFill/>
              </a:ln>
              <a:solidFill>
                <a:prstClr val="black"/>
              </a:solidFill>
              <a:effectLst/>
              <a:uLnTx/>
              <a:uFillTx/>
              <a:latin typeface="+mn-lt"/>
              <a:ea typeface="+mn-ea"/>
              <a:cs typeface="+mn-cs"/>
            </a:rPr>
            <a:t>予定であり、施設の維持・修繕・統廃合等の基本方針を定め、老朽化対策に取り組み、施設の有効活用を図る。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有形固定資産減価償却率が低い一般廃棄物施設にあっては、</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市</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町の一部事務組合の施設で、協定に伴い</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年度より新たな市町が加わり新しい一部組合を設立し、施設の更新計画が進む計画である。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庁舎の一人当たり面積は、類似団体平均と比較して、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0.163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ポイントの増となっており、旧</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町での合併に伴う庁舎を現在も利用していることによる。なお、庁舎の空きスペースについては一部を民間企業への貸し出しや、子育て支援のスペースとして有効活用を図っている。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佐賀県みやき町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25,552
25,442
51.92
16,426,918
15,721,016
639,182
7,127,211
17,136,103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35.2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町内には大規模事業所が少なく、景気動向による大きな変動は見られず、高齢化率も</a:t>
          </a:r>
          <a:r>
            <a:rPr kumimoji="1" lang="en-US" altLang="ja-JP" sz="1300">
              <a:latin typeface="ＭＳ Ｐゴシック"/>
            </a:rPr>
            <a:t>33.4%</a:t>
          </a:r>
          <a:r>
            <a:rPr kumimoji="1" lang="ja-JP" altLang="en-US" sz="1300">
              <a:latin typeface="ＭＳ Ｐゴシック"/>
            </a:rPr>
            <a:t>（</a:t>
          </a:r>
          <a:r>
            <a:rPr kumimoji="1" lang="en-US" altLang="ja-JP" sz="1300">
              <a:latin typeface="ＭＳ Ｐゴシック"/>
            </a:rPr>
            <a:t>28.10</a:t>
          </a:r>
          <a:r>
            <a:rPr kumimoji="1" lang="ja-JP" altLang="en-US" sz="1300">
              <a:latin typeface="ＭＳ Ｐゴシック"/>
            </a:rPr>
            <a:t>推計人口）と高く、人口減少が続いており、財政基盤が弱いため、全国平均、佐賀県平均とも下回っている。</a:t>
          </a:r>
          <a:endParaRPr kumimoji="1" lang="en-US" altLang="ja-JP" sz="1300">
            <a:latin typeface="ＭＳ Ｐゴシック"/>
          </a:endParaRPr>
        </a:p>
        <a:p>
          <a:r>
            <a:rPr kumimoji="1" lang="ja-JP" altLang="en-US" sz="1300">
              <a:latin typeface="ＭＳ Ｐゴシック"/>
            </a:rPr>
            <a:t>　人口減少に歯止めをかけるため、定住促進対策として</a:t>
          </a:r>
          <a:r>
            <a:rPr kumimoji="1" lang="en-US" altLang="ja-JP" sz="1300">
              <a:latin typeface="ＭＳ Ｐゴシック"/>
            </a:rPr>
            <a:t>PFI</a:t>
          </a:r>
          <a:r>
            <a:rPr kumimoji="1" lang="ja-JP" altLang="en-US" sz="1300">
              <a:latin typeface="ＭＳ Ｐゴシック"/>
            </a:rPr>
            <a:t>手法による町営住宅の整備や宅地開発、子育て支援のまち宣言を行い活力あるまちづくりの展開を図り、歳入確保に努める。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17639</xdr:rowOff>
    </xdr:from>
    <xdr:to>
      <xdr:col>7</xdr:col>
      <xdr:colOff>152400</xdr:colOff>
      <xdr:row>44</xdr:row>
      <xdr:rowOff>31045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17639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123772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138289</xdr:rowOff>
    </xdr:from>
    <xdr:to>
      <xdr:col>6</xdr:col>
      <xdr:colOff>50800</xdr:colOff>
      <xdr:row>44</xdr:row>
      <xdr:rowOff>68439</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53216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歳入では、地方税は</a:t>
          </a:r>
          <a:r>
            <a:rPr kumimoji="1" lang="en-US" altLang="ja-JP" sz="1300">
              <a:latin typeface="ＭＳ Ｐゴシック"/>
            </a:rPr>
            <a:t>73,629</a:t>
          </a:r>
          <a:r>
            <a:rPr kumimoji="1" lang="ja-JP" altLang="en-US" sz="1300">
              <a:latin typeface="ＭＳ Ｐゴシック"/>
            </a:rPr>
            <a:t>千円の増となったが臨時財政対策債が</a:t>
          </a:r>
          <a:r>
            <a:rPr kumimoji="1" lang="en-US" altLang="ja-JP" sz="1300">
              <a:latin typeface="ＭＳ Ｐゴシック"/>
            </a:rPr>
            <a:t>74,741</a:t>
          </a:r>
          <a:r>
            <a:rPr kumimoji="1" lang="ja-JP" altLang="en-US" sz="1300">
              <a:latin typeface="ＭＳ Ｐゴシック"/>
            </a:rPr>
            <a:t>千円の減、地方消費税交付金が</a:t>
          </a:r>
          <a:r>
            <a:rPr kumimoji="1" lang="en-US" altLang="ja-JP" sz="1300">
              <a:latin typeface="ＭＳ Ｐゴシック"/>
            </a:rPr>
            <a:t>42,847</a:t>
          </a:r>
          <a:r>
            <a:rPr kumimoji="1" lang="ja-JP" altLang="en-US" sz="1300">
              <a:latin typeface="ＭＳ Ｐゴシック"/>
            </a:rPr>
            <a:t>千円の減となった。</a:t>
          </a:r>
          <a:endParaRPr kumimoji="1" lang="en-US" altLang="ja-JP" sz="1300">
            <a:latin typeface="ＭＳ Ｐゴシック"/>
          </a:endParaRPr>
        </a:p>
        <a:p>
          <a:r>
            <a:rPr kumimoji="1" lang="ja-JP" altLang="en-US" sz="1300">
              <a:latin typeface="ＭＳ Ｐゴシック"/>
            </a:rPr>
            <a:t>　歳出では、</a:t>
          </a:r>
          <a:r>
            <a:rPr kumimoji="1" lang="en-US" altLang="ja-JP" sz="1300">
              <a:latin typeface="ＭＳ Ｐゴシック"/>
            </a:rPr>
            <a:t>27</a:t>
          </a:r>
          <a:r>
            <a:rPr kumimoji="1" lang="ja-JP" altLang="en-US" sz="1300">
              <a:latin typeface="ＭＳ Ｐゴシック"/>
            </a:rPr>
            <a:t>年度に借り入れた合併振興基金造成（</a:t>
          </a:r>
          <a:r>
            <a:rPr kumimoji="1" lang="en-US" altLang="ja-JP" sz="1300">
              <a:latin typeface="ＭＳ Ｐゴシック"/>
            </a:rPr>
            <a:t>1,811,700</a:t>
          </a:r>
          <a:r>
            <a:rPr kumimoji="1" lang="ja-JP" altLang="en-US" sz="1300">
              <a:latin typeface="ＭＳ Ｐゴシック"/>
            </a:rPr>
            <a:t>千円）に係る償還が始まり公債費が</a:t>
          </a:r>
          <a:r>
            <a:rPr kumimoji="1" lang="en-US" altLang="ja-JP" sz="1300">
              <a:latin typeface="ＭＳ Ｐゴシック"/>
            </a:rPr>
            <a:t>250,270</a:t>
          </a:r>
          <a:r>
            <a:rPr kumimoji="1" lang="ja-JP" altLang="en-US" sz="1300">
              <a:latin typeface="ＭＳ Ｐゴシック"/>
            </a:rPr>
            <a:t>千円の増加し、子ども子育て支援制度等の扶助費の増加により、対前年比</a:t>
          </a:r>
          <a:r>
            <a:rPr kumimoji="1" lang="en-US" altLang="ja-JP" sz="1300">
              <a:latin typeface="ＭＳ Ｐゴシック"/>
            </a:rPr>
            <a:t>3.5</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　合併特例債の償還財源に充当するため、計画的に減債基金に積立（</a:t>
          </a:r>
          <a:r>
            <a:rPr kumimoji="1" lang="en-US" altLang="ja-JP" sz="1300">
              <a:latin typeface="ＭＳ Ｐゴシック"/>
            </a:rPr>
            <a:t>28</a:t>
          </a:r>
          <a:r>
            <a:rPr kumimoji="1" lang="ja-JP" altLang="en-US" sz="1300">
              <a:latin typeface="ＭＳ Ｐゴシック"/>
            </a:rPr>
            <a:t>年度末残高</a:t>
          </a:r>
          <a:r>
            <a:rPr kumimoji="1" lang="en-US" altLang="ja-JP" sz="1300">
              <a:latin typeface="ＭＳ Ｐゴシック"/>
            </a:rPr>
            <a:t>2,463,466</a:t>
          </a:r>
          <a:r>
            <a:rPr kumimoji="1" lang="ja-JP" altLang="en-US" sz="1300">
              <a:latin typeface="ＭＳ Ｐゴシック"/>
            </a:rPr>
            <a:t>千円）を実施し、合併特例債償還額の普通交付税に算入残の</a:t>
          </a:r>
          <a:r>
            <a:rPr kumimoji="1" lang="en-US" altLang="ja-JP" sz="1300">
              <a:latin typeface="ＭＳ Ｐゴシック"/>
            </a:rPr>
            <a:t>3</a:t>
          </a:r>
          <a:r>
            <a:rPr kumimoji="1" lang="ja-JP" altLang="en-US" sz="1300">
              <a:latin typeface="ＭＳ Ｐゴシック"/>
            </a:rPr>
            <a:t>割相当額を当該基金の繰入により対応を図っている。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167386</xdr:rowOff>
    </xdr:from>
    <xdr:to>
      <xdr:col>7</xdr:col>
      <xdr:colOff>152400</xdr:colOff>
      <xdr:row>64</xdr:row>
      <xdr:rowOff>164846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6873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167386</xdr:rowOff>
    </xdr:from>
    <xdr:to>
      <xdr:col>6</xdr:col>
      <xdr:colOff>0</xdr:colOff>
      <xdr:row>64</xdr:row>
      <xdr:rowOff>762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687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150622</xdr:rowOff>
    </xdr:from>
    <xdr:to>
      <xdr:col>4</xdr:col>
      <xdr:colOff>482600</xdr:colOff>
      <xdr:row>64</xdr:row>
      <xdr:rowOff>762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8052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150622</xdr:rowOff>
    </xdr:from>
    <xdr:to>
      <xdr:col>3</xdr:col>
      <xdr:colOff>279400</xdr:colOff>
      <xdr:row>63</xdr:row>
      <xdr:rowOff>51562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8052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114046</xdr:rowOff>
    </xdr:from>
    <xdr:to>
      <xdr:col>7</xdr:col>
      <xdr:colOff>203200</xdr:colOff>
      <xdr:row>65</xdr:row>
      <xdr:rowOff>44196</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86123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116586</xdr:rowOff>
    </xdr:from>
    <xdr:to>
      <xdr:col>6</xdr:col>
      <xdr:colOff>50800</xdr:colOff>
      <xdr:row>64</xdr:row>
      <xdr:rowOff>46736</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31513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121412</xdr:rowOff>
    </xdr:from>
    <xdr:to>
      <xdr:col>4</xdr:col>
      <xdr:colOff>533400</xdr:colOff>
      <xdr:row>64</xdr:row>
      <xdr:rowOff>51562</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36339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99822</xdr:rowOff>
    </xdr:from>
    <xdr:to>
      <xdr:col>3</xdr:col>
      <xdr:colOff>330200</xdr:colOff>
      <xdr:row>63</xdr:row>
      <xdr:rowOff>29972</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40149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762</xdr:rowOff>
    </xdr:from>
    <xdr:to>
      <xdr:col>2</xdr:col>
      <xdr:colOff>127000</xdr:colOff>
      <xdr:row>63</xdr:row>
      <xdr:rowOff>102362</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112539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[150,796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月の合併以降</a:t>
          </a:r>
          <a:r>
            <a:rPr kumimoji="1" lang="en-US" altLang="ja-JP" sz="1300">
              <a:latin typeface="ＭＳ Ｐゴシック"/>
            </a:rPr>
            <a:t>6</a:t>
          </a:r>
          <a:r>
            <a:rPr kumimoji="1" lang="ja-JP" altLang="en-US" sz="1300">
              <a:latin typeface="ＭＳ Ｐゴシック"/>
            </a:rPr>
            <a:t>年間の退職者不補充により</a:t>
          </a:r>
          <a:r>
            <a:rPr kumimoji="1" lang="en-US" altLang="ja-JP" sz="1300">
              <a:latin typeface="ＭＳ Ｐゴシック"/>
            </a:rPr>
            <a:t>28</a:t>
          </a:r>
          <a:r>
            <a:rPr kumimoji="1" lang="ja-JP" altLang="en-US" sz="1300">
              <a:latin typeface="ＭＳ Ｐゴシック"/>
            </a:rPr>
            <a:t>年度末には△</a:t>
          </a:r>
          <a:r>
            <a:rPr kumimoji="1" lang="en-US" altLang="ja-JP" sz="1300">
              <a:latin typeface="ＭＳ Ｐゴシック"/>
            </a:rPr>
            <a:t>32.2%</a:t>
          </a:r>
          <a:r>
            <a:rPr kumimoji="1" lang="ja-JP" altLang="en-US" sz="1300">
              <a:latin typeface="ＭＳ Ｐゴシック"/>
            </a:rPr>
            <a:t>の職員削減を行ってきたが、権限移譲や地方創生事業等による事務量の増加や職員年齢構成の高年齢化に伴う新規職員採用を行うとともに、年金の支給開始年齢の引き上げに伴う再任用雇用制度による雇用延長が始まり、今後は若干の増加傾向が見込まれる。また、物件費では、</a:t>
          </a:r>
          <a:r>
            <a:rPr kumimoji="1" lang="en-US" altLang="ja-JP" sz="1300">
              <a:latin typeface="ＭＳ Ｐゴシック"/>
            </a:rPr>
            <a:t>28</a:t>
          </a:r>
          <a:r>
            <a:rPr kumimoji="1" lang="ja-JP" altLang="en-US" sz="1300">
              <a:latin typeface="ＭＳ Ｐゴシック"/>
            </a:rPr>
            <a:t>年度よりふるさと寄附金事業に注力し（</a:t>
          </a:r>
          <a:r>
            <a:rPr kumimoji="1" lang="en-US" altLang="ja-JP" sz="1300">
              <a:latin typeface="ＭＳ Ｐゴシック"/>
            </a:rPr>
            <a:t>28</a:t>
          </a:r>
          <a:r>
            <a:rPr kumimoji="1" lang="ja-JP" altLang="en-US" sz="1300">
              <a:latin typeface="ＭＳ Ｐゴシック"/>
            </a:rPr>
            <a:t>年度寄附額</a:t>
          </a:r>
          <a:r>
            <a:rPr kumimoji="1" lang="en-US" altLang="ja-JP" sz="1300">
              <a:latin typeface="ＭＳ Ｐゴシック"/>
            </a:rPr>
            <a:t>1,475,992</a:t>
          </a:r>
          <a:r>
            <a:rPr kumimoji="1" lang="ja-JP" altLang="en-US" sz="1300">
              <a:latin typeface="ＭＳ Ｐゴシック"/>
            </a:rPr>
            <a:t>千円）、返礼品や事務経費が大幅に増加したことにより、人口１人当たり人件費・物件費等決算額は類似団体平均を大きく上回っている。</a:t>
          </a: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121588</xdr:rowOff>
    </xdr:from>
    <xdr:to>
      <xdr:col>7</xdr:col>
      <xdr:colOff>152400</xdr:colOff>
      <xdr:row>82</xdr:row>
      <xdr:rowOff>67342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09038"/>
          <a:ext cx="838200" cy="11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49916</xdr:rowOff>
    </xdr:from>
    <xdr:to>
      <xdr:col>6</xdr:col>
      <xdr:colOff>0</xdr:colOff>
      <xdr:row>81</xdr:row>
      <xdr:rowOff>121588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37366"/>
          <a:ext cx="889000" cy="7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15049</xdr:rowOff>
    </xdr:from>
    <xdr:to>
      <xdr:col>4</xdr:col>
      <xdr:colOff>482600</xdr:colOff>
      <xdr:row>81</xdr:row>
      <xdr:rowOff>49916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02499"/>
          <a:ext cx="889000" cy="3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15049</xdr:rowOff>
    </xdr:from>
    <xdr:to>
      <xdr:col>3</xdr:col>
      <xdr:colOff>279400</xdr:colOff>
      <xdr:row>81</xdr:row>
      <xdr:rowOff>26033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3902499"/>
          <a:ext cx="889000" cy="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16542</xdr:rowOff>
    </xdr:from>
    <xdr:to>
      <xdr:col>7</xdr:col>
      <xdr:colOff>203200</xdr:colOff>
      <xdr:row>82</xdr:row>
      <xdr:rowOff>118142</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902200" y="140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160069</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04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150,796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70788</xdr:rowOff>
    </xdr:from>
    <xdr:to>
      <xdr:col>6</xdr:col>
      <xdr:colOff>50800</xdr:colOff>
      <xdr:row>82</xdr:row>
      <xdr:rowOff>938</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064000" y="1395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157165</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04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126,510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170566</xdr:rowOff>
    </xdr:from>
    <xdr:to>
      <xdr:col>4</xdr:col>
      <xdr:colOff>533400</xdr:colOff>
      <xdr:row>81</xdr:row>
      <xdr:rowOff>100716</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3175000" y="138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110893</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5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111,659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135699</xdr:rowOff>
    </xdr:from>
    <xdr:to>
      <xdr:col>3</xdr:col>
      <xdr:colOff>330200</xdr:colOff>
      <xdr:row>81</xdr:row>
      <xdr:rowOff>65849</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2286000" y="138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76026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2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104,434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146683</xdr:rowOff>
    </xdr:from>
    <xdr:to>
      <xdr:col>2</xdr:col>
      <xdr:colOff>127000</xdr:colOff>
      <xdr:row>81</xdr:row>
      <xdr:rowOff>76833</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1397000" y="13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87010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指数は類似団体で平均となってはいるが、対前年度比で</a:t>
          </a:r>
          <a:r>
            <a:rPr kumimoji="1" lang="en-US" altLang="ja-JP" sz="1300">
              <a:latin typeface="ＭＳ Ｐゴシック"/>
            </a:rPr>
            <a:t>0.7</a:t>
          </a:r>
          <a:r>
            <a:rPr kumimoji="1" lang="ja-JP" altLang="en-US" sz="1300">
              <a:latin typeface="ＭＳ Ｐゴシック"/>
            </a:rPr>
            <a:t>ポイントの増となった。これは、給料表を国公ではなく、佐賀県人事委員会の勧告に基づく県職員の給料表に準じた給料表を採用しており、当該給料表が国公の給料表より若干高めに勧告されていることによる（ただし、国公は地域手当加算制度有り）。</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28</a:t>
          </a:r>
          <a:r>
            <a:rPr kumimoji="1" lang="ja-JP" altLang="en-US" sz="1300">
              <a:latin typeface="ＭＳ Ｐゴシック"/>
            </a:rPr>
            <a:t>年度より人事評価規程を施行し、職務遂行能力、業績による勤務成績を反映した人事管理を行うとともに、職務給原則を徹底するため、給与条例で等級別基準職務表を定義したところである。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84</xdr:row>
      <xdr:rowOff>168729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49009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84</xdr:row>
      <xdr:rowOff>88295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34071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83</xdr:row>
      <xdr:rowOff>110368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24879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18445</xdr:rowOff>
    </xdr:from>
    <xdr:to>
      <xdr:col>21</xdr:col>
      <xdr:colOff>0</xdr:colOff>
      <xdr:row>88</xdr:row>
      <xdr:rowOff>11491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248795"/>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134456</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37495</xdr:rowOff>
    </xdr:from>
    <xdr:to>
      <xdr:col>23</xdr:col>
      <xdr:colOff>457200</xdr:colOff>
      <xdr:row>84</xdr:row>
      <xdr:rowOff>139095</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149272</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20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171345</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139095</xdr:rowOff>
    </xdr:from>
    <xdr:to>
      <xdr:col>21</xdr:col>
      <xdr:colOff>50800</xdr:colOff>
      <xdr:row>83</xdr:row>
      <xdr:rowOff>69245</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79422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合併時の</a:t>
          </a:r>
          <a:r>
            <a:rPr kumimoji="1" lang="en-US" altLang="ja-JP" sz="1300">
              <a:latin typeface="ＭＳ Ｐゴシック"/>
            </a:rPr>
            <a:t>298</a:t>
          </a:r>
          <a:r>
            <a:rPr kumimoji="1" lang="ja-JP" altLang="en-US" sz="1300">
              <a:latin typeface="ＭＳ Ｐゴシック"/>
            </a:rPr>
            <a:t>人の職員数は、</a:t>
          </a:r>
          <a:r>
            <a:rPr kumimoji="1" lang="en-US" altLang="ja-JP" sz="1300">
              <a:latin typeface="ＭＳ Ｐゴシック"/>
            </a:rPr>
            <a:t>4</a:t>
          </a:r>
          <a:r>
            <a:rPr kumimoji="1" lang="ja-JP" altLang="en-US" sz="1300">
              <a:latin typeface="ＭＳ Ｐゴシック"/>
            </a:rPr>
            <a:t>保育所の民営化や退職者不補充等により</a:t>
          </a:r>
          <a:r>
            <a:rPr kumimoji="1" lang="en-US" altLang="ja-JP" sz="1300">
              <a:latin typeface="ＭＳ Ｐゴシック"/>
            </a:rPr>
            <a:t>96</a:t>
          </a:r>
          <a:r>
            <a:rPr kumimoji="1" lang="ja-JP" altLang="en-US" sz="1300">
              <a:latin typeface="ＭＳ Ｐゴシック"/>
            </a:rPr>
            <a:t>人減の</a:t>
          </a:r>
          <a:r>
            <a:rPr kumimoji="1" lang="en-US" altLang="ja-JP" sz="1300">
              <a:latin typeface="ＭＳ Ｐゴシック"/>
            </a:rPr>
            <a:t>28</a:t>
          </a:r>
          <a:r>
            <a:rPr kumimoji="1" lang="ja-JP" altLang="en-US" sz="1300">
              <a:latin typeface="ＭＳ Ｐゴシック"/>
            </a:rPr>
            <a:t>年度末で</a:t>
          </a:r>
          <a:r>
            <a:rPr kumimoji="1" lang="en-US" altLang="ja-JP" sz="1300">
              <a:latin typeface="ＭＳ Ｐゴシック"/>
            </a:rPr>
            <a:t>202</a:t>
          </a:r>
          <a:r>
            <a:rPr kumimoji="1" lang="ja-JP" altLang="en-US" sz="1300">
              <a:latin typeface="ＭＳ Ｐゴシック"/>
            </a:rPr>
            <a:t>人となり、全国平均では下回ってはいるが類似団体平均では上回っている。残り</a:t>
          </a:r>
          <a:r>
            <a:rPr kumimoji="1" lang="en-US" altLang="ja-JP" sz="1300">
              <a:latin typeface="ＭＳ Ｐゴシック"/>
            </a:rPr>
            <a:t>1</a:t>
          </a:r>
          <a:r>
            <a:rPr kumimoji="1" lang="ja-JP" altLang="en-US" sz="1300">
              <a:latin typeface="ＭＳ Ｐゴシック"/>
            </a:rPr>
            <a:t>園となった保育園の民営化や学校調理業務の民間委託等の導入により、引き続き適正な定員管理を進める一方、年金支給開始年齢の段階的引き上げに伴う再任用雇用者の増加が見込まれる。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107315</xdr:rowOff>
    </xdr:from>
    <xdr:to>
      <xdr:col>24</xdr:col>
      <xdr:colOff>558800</xdr:colOff>
      <xdr:row>61</xdr:row>
      <xdr:rowOff>107315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65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45266</xdr:rowOff>
    </xdr:from>
    <xdr:to>
      <xdr:col>23</xdr:col>
      <xdr:colOff>406400</xdr:colOff>
      <xdr:row>61</xdr:row>
      <xdr:rowOff>107315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0371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28031</xdr:rowOff>
    </xdr:from>
    <xdr:to>
      <xdr:col>22</xdr:col>
      <xdr:colOff>203200</xdr:colOff>
      <xdr:row>61</xdr:row>
      <xdr:rowOff>45266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8648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28031</xdr:rowOff>
    </xdr:from>
    <xdr:to>
      <xdr:col>21</xdr:col>
      <xdr:colOff>0</xdr:colOff>
      <xdr:row>61</xdr:row>
      <xdr:rowOff>29754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48648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56515</xdr:rowOff>
    </xdr:from>
    <xdr:to>
      <xdr:col>24</xdr:col>
      <xdr:colOff>609600</xdr:colOff>
      <xdr:row>61</xdr:row>
      <xdr:rowOff>158115</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28592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8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56515</xdr:rowOff>
    </xdr:from>
    <xdr:to>
      <xdr:col>23</xdr:col>
      <xdr:colOff>457200</xdr:colOff>
      <xdr:row>61</xdr:row>
      <xdr:rowOff>158115</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142892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0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165916</xdr:rowOff>
    </xdr:from>
    <xdr:to>
      <xdr:col>22</xdr:col>
      <xdr:colOff>254000</xdr:colOff>
      <xdr:row>61</xdr:row>
      <xdr:rowOff>96066</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5240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80843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148681</xdr:rowOff>
    </xdr:from>
    <xdr:to>
      <xdr:col>21</xdr:col>
      <xdr:colOff>50800</xdr:colOff>
      <xdr:row>61</xdr:row>
      <xdr:rowOff>78831</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4351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63608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150404</xdr:rowOff>
    </xdr:from>
    <xdr:to>
      <xdr:col>19</xdr:col>
      <xdr:colOff>533400</xdr:colOff>
      <xdr:row>61</xdr:row>
      <xdr:rowOff>80554</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3462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65331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合併特例債を原資に合併振興基金の造成に伴う</a:t>
          </a:r>
          <a:r>
            <a:rPr kumimoji="1" lang="en-US" altLang="ja-JP" sz="1300">
              <a:latin typeface="ＭＳ Ｐゴシック"/>
            </a:rPr>
            <a:t>27</a:t>
          </a:r>
          <a:r>
            <a:rPr kumimoji="1" lang="ja-JP" altLang="en-US" sz="1300">
              <a:latin typeface="ＭＳ Ｐゴシック"/>
            </a:rPr>
            <a:t>年度借入（</a:t>
          </a:r>
          <a:r>
            <a:rPr kumimoji="1" lang="en-US" altLang="ja-JP" sz="1300">
              <a:latin typeface="ＭＳ Ｐゴシック"/>
            </a:rPr>
            <a:t>1,811,700</a:t>
          </a:r>
          <a:r>
            <a:rPr kumimoji="1" lang="ja-JP" altLang="en-US" sz="1300">
              <a:latin typeface="ＭＳ Ｐゴシック"/>
            </a:rPr>
            <a:t>千円）の償還が</a:t>
          </a:r>
          <a:r>
            <a:rPr kumimoji="1" lang="en-US" altLang="ja-JP" sz="1300">
              <a:latin typeface="ＭＳ Ｐゴシック"/>
            </a:rPr>
            <a:t>28</a:t>
          </a:r>
          <a:r>
            <a:rPr kumimoji="1" lang="ja-JP" altLang="en-US" sz="1300">
              <a:latin typeface="ＭＳ Ｐゴシック"/>
            </a:rPr>
            <a:t>年度から始まり、</a:t>
          </a:r>
          <a:r>
            <a:rPr kumimoji="1" lang="en-US" altLang="ja-JP" sz="1300">
              <a:latin typeface="ＭＳ Ｐゴシック"/>
            </a:rPr>
            <a:t>28</a:t>
          </a:r>
          <a:r>
            <a:rPr kumimoji="1" lang="ja-JP" altLang="en-US" sz="1300">
              <a:latin typeface="ＭＳ Ｐゴシック"/>
            </a:rPr>
            <a:t>年度単年で</a:t>
          </a:r>
          <a:r>
            <a:rPr kumimoji="1" lang="en-US" altLang="ja-JP" sz="1300">
              <a:latin typeface="ＭＳ Ｐゴシック"/>
            </a:rPr>
            <a:t>0.9</a:t>
          </a:r>
          <a:r>
            <a:rPr kumimoji="1" lang="ja-JP" altLang="en-US" sz="1300">
              <a:latin typeface="ＭＳ Ｐゴシック"/>
            </a:rPr>
            <a:t>ポイント増となったが、</a:t>
          </a:r>
          <a:r>
            <a:rPr kumimoji="1" lang="en-US" altLang="ja-JP" sz="1300">
              <a:latin typeface="ＭＳ Ｐゴシック"/>
            </a:rPr>
            <a:t>25</a:t>
          </a:r>
          <a:r>
            <a:rPr kumimoji="1" lang="ja-JP" altLang="en-US" sz="1300">
              <a:latin typeface="ＭＳ Ｐゴシック"/>
            </a:rPr>
            <a:t>年度単年度が</a:t>
          </a:r>
          <a:r>
            <a:rPr kumimoji="1" lang="en-US" altLang="ja-JP" sz="1300">
              <a:latin typeface="ＭＳ Ｐゴシック"/>
            </a:rPr>
            <a:t>12.4%</a:t>
          </a:r>
          <a:r>
            <a:rPr kumimoji="1" lang="ja-JP" altLang="en-US" sz="1300">
              <a:latin typeface="ＭＳ Ｐゴシック"/>
            </a:rPr>
            <a:t>であったため、</a:t>
          </a:r>
          <a:r>
            <a:rPr kumimoji="1" lang="en-US" altLang="ja-JP" sz="1300">
              <a:latin typeface="ＭＳ Ｐゴシック"/>
            </a:rPr>
            <a:t>3</a:t>
          </a:r>
          <a:r>
            <a:rPr kumimoji="1" lang="ja-JP" altLang="en-US" sz="1300">
              <a:latin typeface="ＭＳ Ｐゴシック"/>
            </a:rPr>
            <a:t>ヵ年平均では対前年比</a:t>
          </a:r>
          <a:r>
            <a:rPr kumimoji="1" lang="en-US" altLang="ja-JP" sz="1300">
              <a:latin typeface="ＭＳ Ｐゴシック"/>
            </a:rPr>
            <a:t>0.1</a:t>
          </a:r>
          <a:r>
            <a:rPr kumimoji="1" lang="ja-JP" altLang="en-US" sz="1300">
              <a:latin typeface="ＭＳ Ｐゴシック"/>
            </a:rPr>
            <a:t>ポイント減となった。</a:t>
          </a:r>
          <a:endParaRPr kumimoji="1" lang="en-US" altLang="ja-JP" sz="1300">
            <a:latin typeface="ＭＳ Ｐゴシック"/>
          </a:endParaRPr>
        </a:p>
        <a:p>
          <a:r>
            <a:rPr kumimoji="1" lang="ja-JP" altLang="en-US" sz="1300">
              <a:latin typeface="ＭＳ Ｐゴシック"/>
            </a:rPr>
            <a:t>　実質公債費率は全国平均より高めに推移しているが、公債費の償還財源として、合併特例債の償還財源として積み立てを行っている減債基金（</a:t>
          </a:r>
          <a:r>
            <a:rPr kumimoji="1" lang="en-US" altLang="ja-JP" sz="1300">
              <a:latin typeface="ＭＳ Ｐゴシック"/>
            </a:rPr>
            <a:t>28</a:t>
          </a:r>
          <a:r>
            <a:rPr kumimoji="1" lang="ja-JP" altLang="en-US" sz="1300">
              <a:latin typeface="ＭＳ Ｐゴシック"/>
            </a:rPr>
            <a:t>年度末残高</a:t>
          </a:r>
          <a:r>
            <a:rPr kumimoji="1" lang="en-US" altLang="ja-JP" sz="1300">
              <a:latin typeface="ＭＳ Ｐゴシック"/>
            </a:rPr>
            <a:t>2,463,466</a:t>
          </a:r>
          <a:r>
            <a:rPr kumimoji="1" lang="ja-JP" altLang="en-US" sz="1300">
              <a:latin typeface="ＭＳ Ｐゴシック"/>
            </a:rPr>
            <a:t>千円）から合併特例債償還額の交付税算入残の</a:t>
          </a:r>
          <a:r>
            <a:rPr kumimoji="1" lang="en-US" altLang="ja-JP" sz="1300">
              <a:latin typeface="ＭＳ Ｐゴシック"/>
            </a:rPr>
            <a:t>3</a:t>
          </a:r>
          <a:r>
            <a:rPr kumimoji="1" lang="ja-JP" altLang="en-US" sz="1300">
              <a:latin typeface="ＭＳ Ｐゴシック"/>
            </a:rPr>
            <a:t>割相当の繰入を行い、財源を確保している。</a:t>
          </a: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8382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3710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8382</xdr:rowOff>
    </xdr:from>
    <xdr:to>
      <xdr:col>23</xdr:col>
      <xdr:colOff>406400</xdr:colOff>
      <xdr:row>43</xdr:row>
      <xdr:rowOff>56642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3807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56642</xdr:rowOff>
    </xdr:from>
    <xdr:to>
      <xdr:col>22</xdr:col>
      <xdr:colOff>203200</xdr:colOff>
      <xdr:row>43</xdr:row>
      <xdr:rowOff>114554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4289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114554</xdr:rowOff>
    </xdr:from>
    <xdr:to>
      <xdr:col>21</xdr:col>
      <xdr:colOff>0</xdr:colOff>
      <xdr:row>43</xdr:row>
      <xdr:rowOff>143510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4869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91457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129032</xdr:rowOff>
    </xdr:from>
    <xdr:to>
      <xdr:col>23</xdr:col>
      <xdr:colOff>457200</xdr:colOff>
      <xdr:row>43</xdr:row>
      <xdr:rowOff>59182</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129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43959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41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5842</xdr:rowOff>
    </xdr:from>
    <xdr:to>
      <xdr:col>22</xdr:col>
      <xdr:colOff>254000</xdr:colOff>
      <xdr:row>43</xdr:row>
      <xdr:rowOff>107442</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5240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92219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63754</xdr:rowOff>
    </xdr:from>
    <xdr:to>
      <xdr:col>21</xdr:col>
      <xdr:colOff>50800</xdr:colOff>
      <xdr:row>43</xdr:row>
      <xdr:rowOff>165354</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150131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合併特例債事業や臨時財政対策債の借入に伴い地方債残高が対前年度比で</a:t>
          </a:r>
          <a:r>
            <a:rPr kumimoji="1" lang="en-US" altLang="ja-JP" sz="1300">
              <a:latin typeface="ＭＳ Ｐゴシック"/>
            </a:rPr>
            <a:t>1,149,294</a:t>
          </a:r>
          <a:r>
            <a:rPr kumimoji="1" lang="ja-JP" altLang="en-US" sz="1300">
              <a:latin typeface="ＭＳ Ｐゴシック"/>
            </a:rPr>
            <a:t>千円の増、債務負担行為では、</a:t>
          </a:r>
          <a:r>
            <a:rPr kumimoji="1" lang="en-US" altLang="ja-JP" sz="1300">
              <a:latin typeface="ＭＳ Ｐゴシック"/>
            </a:rPr>
            <a:t>PFI</a:t>
          </a:r>
          <a:r>
            <a:rPr kumimoji="1" lang="ja-JP" altLang="en-US" sz="1300">
              <a:latin typeface="ＭＳ Ｐゴシック"/>
            </a:rPr>
            <a:t>事業の推進による新たな定住促進住宅整備事業により対前年度比</a:t>
          </a:r>
          <a:r>
            <a:rPr kumimoji="1" lang="en-US" altLang="ja-JP" sz="1300">
              <a:latin typeface="ＭＳ Ｐゴシック"/>
            </a:rPr>
            <a:t>692,489</a:t>
          </a:r>
          <a:r>
            <a:rPr kumimoji="1" lang="ja-JP" altLang="en-US" sz="1300">
              <a:latin typeface="ＭＳ Ｐゴシック"/>
            </a:rPr>
            <a:t>千円の増となり、分子である将来負担額から充当可能財源を除した額が</a:t>
          </a:r>
          <a:r>
            <a:rPr kumimoji="1" lang="en-US" altLang="ja-JP" sz="1300">
              <a:latin typeface="ＭＳ Ｐゴシック"/>
            </a:rPr>
            <a:t>9,293</a:t>
          </a:r>
          <a:r>
            <a:rPr kumimoji="1" lang="ja-JP" altLang="en-US" sz="1300">
              <a:latin typeface="ＭＳ Ｐゴシック"/>
            </a:rPr>
            <a:t>千円の減となったが、分母の標準財政規模から基準財政需要額に算入された公債費を除いた額が対前年度比で</a:t>
          </a:r>
          <a:r>
            <a:rPr kumimoji="1" lang="en-US" altLang="ja-JP" sz="1300">
              <a:latin typeface="ＭＳ Ｐゴシック"/>
            </a:rPr>
            <a:t>129,764</a:t>
          </a:r>
          <a:r>
            <a:rPr kumimoji="1" lang="ja-JP" altLang="en-US" sz="1300">
              <a:latin typeface="ＭＳ Ｐゴシック"/>
            </a:rPr>
            <a:t>千円の減と大幅に減少したため、将来負担比率は</a:t>
          </a:r>
          <a:r>
            <a:rPr kumimoji="1" lang="en-US" altLang="ja-JP" sz="1300">
              <a:latin typeface="ＭＳ Ｐゴシック"/>
            </a:rPr>
            <a:t>0.6</a:t>
          </a:r>
          <a:r>
            <a:rPr kumimoji="1" lang="ja-JP" altLang="en-US" sz="1300">
              <a:latin typeface="ＭＳ Ｐゴシック"/>
            </a:rPr>
            <a:t>ポイント増となった。</a:t>
          </a:r>
        </a:p>
      </xdr:txBody>
    </xdr:sp>
    <xdr:clientData/>
  </xdr:twoCellAnchor>
  <xdr:oneCellAnchor>
    <xdr:from>
      <xdr:col>18</xdr:col>
      <xdr:colOff>444500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41859</xdr:rowOff>
    </xdr:from>
    <xdr:to>
      <xdr:col>24</xdr:col>
      <xdr:colOff>558800</xdr:colOff>
      <xdr:row>16</xdr:row>
      <xdr:rowOff>47650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785059"/>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162154</xdr:rowOff>
    </xdr:from>
    <xdr:to>
      <xdr:col>23</xdr:col>
      <xdr:colOff>406400</xdr:colOff>
      <xdr:row>16</xdr:row>
      <xdr:rowOff>41859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2733904"/>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162154</xdr:rowOff>
    </xdr:from>
    <xdr:to>
      <xdr:col>22</xdr:col>
      <xdr:colOff>203200</xdr:colOff>
      <xdr:row>16</xdr:row>
      <xdr:rowOff>92050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73390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92050</xdr:rowOff>
    </xdr:from>
    <xdr:to>
      <xdr:col>21</xdr:col>
      <xdr:colOff>0</xdr:colOff>
      <xdr:row>16</xdr:row>
      <xdr:rowOff>121006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8352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168300</xdr:rowOff>
    </xdr:from>
    <xdr:to>
      <xdr:col>24</xdr:col>
      <xdr:colOff>609600</xdr:colOff>
      <xdr:row>16</xdr:row>
      <xdr:rowOff>98450</xdr:rowOff>
    </xdr:to>
    <xdr:sp macro="" textlink="">
      <xdr:nvSpPr>
        <xdr:cNvPr id="458" name="円/楕円 457">
          <a:extLst>
            <a:ext uri="{FF2B5EF4-FFF2-40B4-BE49-F238E27FC236}">
              <a16:creationId xmlns:a16="http://schemas.microsoft.com/office/drawing/2014/main" id="{00000000-0008-0000-0300-0000CA010000}"/>
            </a:ext>
          </a:extLst>
        </xdr:cNvPr>
        <xdr:cNvSpPr/>
      </xdr:nvSpPr>
      <xdr:spPr>
        <a:xfrm>
          <a:off x="16967200" y="27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140377</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7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162509</xdr:rowOff>
    </xdr:from>
    <xdr:to>
      <xdr:col>23</xdr:col>
      <xdr:colOff>457200</xdr:colOff>
      <xdr:row>16</xdr:row>
      <xdr:rowOff>92659</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6129000" y="27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77436</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820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111354</xdr:rowOff>
    </xdr:from>
    <xdr:to>
      <xdr:col>22</xdr:col>
      <xdr:colOff>254000</xdr:colOff>
      <xdr:row>16</xdr:row>
      <xdr:rowOff>41504</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5240000" y="26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26281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7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41250</xdr:rowOff>
    </xdr:from>
    <xdr:to>
      <xdr:col>21</xdr:col>
      <xdr:colOff>50800</xdr:colOff>
      <xdr:row>16</xdr:row>
      <xdr:rowOff>142850</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4351000" y="2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127627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87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70206</xdr:rowOff>
    </xdr:from>
    <xdr:to>
      <xdr:col>19</xdr:col>
      <xdr:colOff>533400</xdr:colOff>
      <xdr:row>17</xdr:row>
      <xdr:rowOff>356</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3462000" y="28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156583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8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佐賀県みやき町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25,552
25,442
51.92
16,426,918
15,721,016
639,182
7,127,211
17,136,103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35.2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月時点で</a:t>
          </a:r>
          <a:r>
            <a:rPr kumimoji="1" lang="en-US" altLang="ja-JP" sz="1300">
              <a:latin typeface="ＭＳ Ｐゴシック"/>
            </a:rPr>
            <a:t>298</a:t>
          </a:r>
          <a:r>
            <a:rPr kumimoji="1" lang="ja-JP" altLang="en-US" sz="1300">
              <a:latin typeface="ＭＳ Ｐゴシック"/>
            </a:rPr>
            <a:t>人から</a:t>
          </a:r>
          <a:r>
            <a:rPr kumimoji="1" lang="en-US" altLang="ja-JP" sz="1300">
              <a:latin typeface="ＭＳ Ｐゴシック"/>
            </a:rPr>
            <a:t>28</a:t>
          </a:r>
          <a:r>
            <a:rPr kumimoji="1" lang="ja-JP" altLang="en-US" sz="1300">
              <a:latin typeface="ＭＳ Ｐゴシック"/>
            </a:rPr>
            <a:t>年度末で</a:t>
          </a:r>
          <a:r>
            <a:rPr kumimoji="1" lang="en-US" altLang="ja-JP" sz="1300">
              <a:latin typeface="ＭＳ Ｐゴシック"/>
            </a:rPr>
            <a:t>202</a:t>
          </a:r>
          <a:r>
            <a:rPr kumimoji="1" lang="ja-JP" altLang="en-US" sz="1300">
              <a:latin typeface="ＭＳ Ｐゴシック"/>
            </a:rPr>
            <a:t>人となり、退職者不補充の実施により</a:t>
          </a:r>
          <a:r>
            <a:rPr kumimoji="1" lang="en-US" altLang="ja-JP" sz="1300">
              <a:latin typeface="ＭＳ Ｐゴシック"/>
            </a:rPr>
            <a:t>96</a:t>
          </a:r>
          <a:r>
            <a:rPr kumimoji="1" lang="ja-JP" altLang="en-US" sz="1300">
              <a:latin typeface="ＭＳ Ｐゴシック"/>
            </a:rPr>
            <a:t>人を削減し、全国平均、類似団体平均ともに下回っているが、年金支給開始年齢の引き上げに伴う定年退職者の再任用や７年間の退職者不補充に伴う職員構成の高齢化に伴い</a:t>
          </a:r>
          <a:r>
            <a:rPr kumimoji="1" lang="en-US" altLang="ja-JP" sz="1300">
              <a:latin typeface="ＭＳ Ｐゴシック"/>
            </a:rPr>
            <a:t>24</a:t>
          </a:r>
          <a:r>
            <a:rPr kumimoji="1" lang="ja-JP" altLang="en-US" sz="1300">
              <a:latin typeface="ＭＳ Ｐゴシック"/>
            </a:rPr>
            <a:t>年度から新規採用が始まり、今後は若干の増加傾向での推移が見込まれ、保育所民営化や学校給食調理業務委託など事業事業の見直しを更に進める。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36</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8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85852</xdr:rowOff>
    </xdr:from>
    <xdr:to>
      <xdr:col>5</xdr:col>
      <xdr:colOff>549275</xdr:colOff>
      <xdr:row>36</xdr:row>
      <xdr:rowOff>131572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131572</xdr:rowOff>
    </xdr:from>
    <xdr:to>
      <xdr:col>4</xdr:col>
      <xdr:colOff>346075</xdr:colOff>
      <xdr:row>36</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140716</xdr:rowOff>
    </xdr:from>
    <xdr:to>
      <xdr:col>3</xdr:col>
      <xdr:colOff>142875</xdr:colOff>
      <xdr:row>37</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129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57912</xdr:rowOff>
    </xdr:from>
    <xdr:to>
      <xdr:col>7</xdr:col>
      <xdr:colOff>66675</xdr:colOff>
      <xdr:row>36</xdr:row>
      <xdr:rowOff>159512</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74439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35052</xdr:rowOff>
    </xdr:from>
    <xdr:to>
      <xdr:col>5</xdr:col>
      <xdr:colOff>600075</xdr:colOff>
      <xdr:row>36</xdr:row>
      <xdr:rowOff>136652</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89916</xdr:rowOff>
    </xdr:from>
    <xdr:to>
      <xdr:col>3</xdr:col>
      <xdr:colOff>193675</xdr:colOff>
      <xdr:row>37</xdr:row>
      <xdr:rowOff>20066</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全国平均、類似団体平均より低い水準にはあるが、増加傾向が続いている。退職者不補充に伴う日々雇用職員の増加や、行政事務に係る</a:t>
          </a:r>
          <a:r>
            <a:rPr kumimoji="1" lang="en-US" altLang="ja-JP" sz="1300">
              <a:latin typeface="ＭＳ Ｐゴシック"/>
            </a:rPr>
            <a:t>PC</a:t>
          </a:r>
          <a:r>
            <a:rPr kumimoji="1" lang="ja-JP" altLang="en-US" sz="1300">
              <a:latin typeface="ＭＳ Ｐゴシック"/>
            </a:rPr>
            <a:t>機器や各種行政事務システムの更新等に伴う費用が見込まれるため、一般財源充当経費の見直し・削減を進める必要がある。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20</xdr:row>
      <xdr:rowOff>46990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38442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19067</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20</xdr:row>
      <xdr:rowOff>46990</xdr:rowOff>
    </xdr:from>
    <xdr:to>
      <xdr:col>24</xdr:col>
      <xdr:colOff>120650</xdr:colOff>
      <xdr:row>20</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41275</xdr:rowOff>
    </xdr:from>
    <xdr:to>
      <xdr:col>24</xdr:col>
      <xdr:colOff>31750</xdr:colOff>
      <xdr:row>14</xdr:row>
      <xdr:rowOff>46990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415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151147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23" name="フローチャート : 判断 122">
          <a:extLst>
            <a:ext uri="{FF2B5EF4-FFF2-40B4-BE49-F238E27FC236}">
              <a16:creationId xmlns:a16="http://schemas.microsoft.com/office/drawing/2014/main" id="{00000000-0008-0000-0400-00007B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xdr:rowOff>
    </xdr:from>
    <xdr:to>
      <xdr:col>22</xdr:col>
      <xdr:colOff>565150</xdr:colOff>
      <xdr:row>14</xdr:row>
      <xdr:rowOff>41275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4015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5" name="フローチャート : 判断 124">
          <a:extLst>
            <a:ext uri="{FF2B5EF4-FFF2-40B4-BE49-F238E27FC236}">
              <a16:creationId xmlns:a16="http://schemas.microsoft.com/office/drawing/2014/main" id="{00000000-0008-0000-0400-00007D000000}"/>
            </a:ext>
          </a:extLst>
        </xdr:cNvPr>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138430</xdr:rowOff>
    </xdr:from>
    <xdr:to>
      <xdr:col>21</xdr:col>
      <xdr:colOff>361950</xdr:colOff>
      <xdr:row>14</xdr:row>
      <xdr:rowOff>1270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367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127635</xdr:rowOff>
    </xdr:from>
    <xdr:to>
      <xdr:col>21</xdr:col>
      <xdr:colOff>412750</xdr:colOff>
      <xdr:row>16</xdr:row>
      <xdr:rowOff>57785</xdr:rowOff>
    </xdr:to>
    <xdr:sp macro="" textlink="">
      <xdr:nvSpPr>
        <xdr:cNvPr id="128" name="フローチャート : 判断 127">
          <a:extLst>
            <a:ext uri="{FF2B5EF4-FFF2-40B4-BE49-F238E27FC236}">
              <a16:creationId xmlns:a16="http://schemas.microsoft.com/office/drawing/2014/main" id="{00000000-0008-0000-0400-000080000000}"/>
            </a:ext>
          </a:extLst>
        </xdr:cNvPr>
        <xdr:cNvSpPr/>
      </xdr:nvSpPr>
      <xdr:spPr>
        <a:xfrm>
          <a:off x="14732000" y="269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42562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98425</xdr:rowOff>
    </xdr:from>
    <xdr:to>
      <xdr:col>20</xdr:col>
      <xdr:colOff>158750</xdr:colOff>
      <xdr:row>13</xdr:row>
      <xdr:rowOff>138430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327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8272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151147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167640</xdr:rowOff>
    </xdr:from>
    <xdr:to>
      <xdr:col>24</xdr:col>
      <xdr:colOff>82550</xdr:colOff>
      <xdr:row>14</xdr:row>
      <xdr:rowOff>97790</xdr:rowOff>
    </xdr:to>
    <xdr:sp macro="" textlink="">
      <xdr:nvSpPr>
        <xdr:cNvPr id="140" name="円/楕円 139">
          <a:extLst>
            <a:ext uri="{FF2B5EF4-FFF2-40B4-BE49-F238E27FC236}">
              <a16:creationId xmlns:a16="http://schemas.microsoft.com/office/drawing/2014/main" id="{00000000-0008-0000-0400-00008C000000}"/>
            </a:ext>
          </a:extLst>
        </xdr:cNvPr>
        <xdr:cNvSpPr/>
      </xdr:nvSpPr>
      <xdr:spPr>
        <a:xfrm>
          <a:off x="164592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76217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30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161925</xdr:rowOff>
    </xdr:from>
    <xdr:to>
      <xdr:col>22</xdr:col>
      <xdr:colOff>615950</xdr:colOff>
      <xdr:row>14</xdr:row>
      <xdr:rowOff>92075</xdr:rowOff>
    </xdr:to>
    <xdr:sp macro="" textlink="">
      <xdr:nvSpPr>
        <xdr:cNvPr id="142" name="円/楕円 141">
          <a:extLst>
            <a:ext uri="{FF2B5EF4-FFF2-40B4-BE49-F238E27FC236}">
              <a16:creationId xmlns:a16="http://schemas.microsoft.com/office/drawing/2014/main" id="{00000000-0008-0000-0400-00008E000000}"/>
            </a:ext>
          </a:extLst>
        </xdr:cNvPr>
        <xdr:cNvSpPr/>
      </xdr:nvSpPr>
      <xdr:spPr>
        <a:xfrm>
          <a:off x="15621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102252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5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121920</xdr:rowOff>
    </xdr:from>
    <xdr:to>
      <xdr:col>21</xdr:col>
      <xdr:colOff>412750</xdr:colOff>
      <xdr:row>14</xdr:row>
      <xdr:rowOff>52070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47320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62247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1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87630</xdr:rowOff>
    </xdr:from>
    <xdr:to>
      <xdr:col>20</xdr:col>
      <xdr:colOff>209550</xdr:colOff>
      <xdr:row>14</xdr:row>
      <xdr:rowOff>17780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3843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27957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47625</xdr:rowOff>
    </xdr:from>
    <xdr:to>
      <xdr:col>19</xdr:col>
      <xdr:colOff>6350</xdr:colOff>
      <xdr:row>13</xdr:row>
      <xdr:rowOff>149225</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2954000" y="22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159402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0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全国平均、類似団体平均とも下回り、臨時福祉給付金の縮小などにより前年度から</a:t>
          </a:r>
          <a:r>
            <a:rPr kumimoji="1" lang="en-US" altLang="ja-JP" sz="1300">
              <a:latin typeface="ＭＳ Ｐゴシック"/>
            </a:rPr>
            <a:t>0.5</a:t>
          </a:r>
          <a:r>
            <a:rPr kumimoji="1" lang="ja-JP" altLang="en-US" sz="1300">
              <a:latin typeface="ＭＳ Ｐゴシック"/>
            </a:rPr>
            <a:t>ポイント減少したが、定住支援対策を進めているため保育給付費の増加や高校生まで拡充している子どもの医療費助成費の増加が見込まれ、注力しているふるさと寄附金事業による財源確保に努めている。</a:t>
          </a:r>
        </a:p>
      </xdr:txBody>
    </xdr:sp>
    <xdr:clientData/>
  </xdr:twoCellAnchor>
  <xdr:oneCellAnchor>
    <xdr:from>
      <xdr:col>1</xdr:col>
      <xdr:colOff>28575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120650</xdr:rowOff>
    </xdr:from>
    <xdr:to>
      <xdr:col>7</xdr:col>
      <xdr:colOff>15875</xdr:colOff>
      <xdr:row>56</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550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4" name="フローチャート : 判断 183">
          <a:extLst>
            <a:ext uri="{FF2B5EF4-FFF2-40B4-BE49-F238E27FC236}">
              <a16:creationId xmlns:a16="http://schemas.microsoft.com/office/drawing/2014/main" id="{00000000-0008-0000-0400-0000B8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56</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86" name="フローチャート : 判断 185">
          <a:extLst>
            <a:ext uri="{FF2B5EF4-FFF2-40B4-BE49-F238E27FC236}">
              <a16:creationId xmlns:a16="http://schemas.microsoft.com/office/drawing/2014/main" id="{00000000-0008-0000-0400-0000BA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69850</xdr:rowOff>
    </xdr:from>
    <xdr:to>
      <xdr:col>7</xdr:col>
      <xdr:colOff>66675</xdr:colOff>
      <xdr:row>56</xdr:row>
      <xdr:rowOff>0</xdr:rowOff>
    </xdr:to>
    <xdr:sp macro="" textlink="">
      <xdr:nvSpPr>
        <xdr:cNvPr id="201" name="円/楕円 200">
          <a:extLst>
            <a:ext uri="{FF2B5EF4-FFF2-40B4-BE49-F238E27FC236}">
              <a16:creationId xmlns:a16="http://schemas.microsoft.com/office/drawing/2014/main" id="{00000000-0008-0000-0400-0000C9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86377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3" name="円/楕円 202">
          <a:extLst>
            <a:ext uri="{FF2B5EF4-FFF2-40B4-BE49-F238E27FC236}">
              <a16:creationId xmlns:a16="http://schemas.microsoft.com/office/drawing/2014/main" id="{00000000-0008-0000-0400-0000CB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対前年度比は</a:t>
          </a:r>
          <a:r>
            <a:rPr kumimoji="1" lang="en-US" altLang="ja-JP" sz="1300">
              <a:latin typeface="ＭＳ Ｐゴシック"/>
            </a:rPr>
            <a:t>0.4</a:t>
          </a:r>
          <a:r>
            <a:rPr kumimoji="1" lang="ja-JP" altLang="en-US" sz="1300">
              <a:latin typeface="ＭＳ Ｐゴシック"/>
            </a:rPr>
            <a:t>ポイントの増、類似団体平均よりも</a:t>
          </a:r>
          <a:r>
            <a:rPr kumimoji="1" lang="en-US" altLang="ja-JP" sz="1300">
              <a:latin typeface="ＭＳ Ｐゴシック"/>
            </a:rPr>
            <a:t>1.0</a:t>
          </a:r>
          <a:r>
            <a:rPr kumimoji="1" lang="ja-JP" altLang="en-US" sz="1300">
              <a:latin typeface="ＭＳ Ｐゴシック"/>
            </a:rPr>
            <a:t>ポイントの上回っており、国民健康保険事業や下水道事業への繰出金により増加傾向にあるが、今後は、公共施設の維持補修費が増加することが見込まれ、特に空調設備、防水工事等の大規模改修費用の増加が見込まれ、</a:t>
          </a:r>
          <a:r>
            <a:rPr kumimoji="1" lang="en-US" altLang="ja-JP" sz="1300">
              <a:latin typeface="ＭＳ Ｐゴシック"/>
            </a:rPr>
            <a:t>28</a:t>
          </a:r>
          <a:r>
            <a:rPr kumimoji="1" lang="ja-JP" altLang="en-US" sz="1300">
              <a:latin typeface="ＭＳ Ｐゴシック"/>
            </a:rPr>
            <a:t>年度に策定した公共施設等総合管理計画に基づき、補修や施設の統廃合等の検討とその財源確保のため、計画的な補修計画が必要である。</a:t>
          </a:r>
        </a:p>
      </xdr:txBody>
    </xdr:sp>
    <xdr:clientData/>
  </xdr:twoCellAnchor>
  <xdr:oneCellAnchor>
    <xdr:from>
      <xdr:col>18</xdr:col>
      <xdr:colOff>44450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123190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9865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5" name="フローチャート : 判断 244">
          <a:extLst>
            <a:ext uri="{FF2B5EF4-FFF2-40B4-BE49-F238E27FC236}">
              <a16:creationId xmlns:a16="http://schemas.microsoft.com/office/drawing/2014/main" id="{00000000-0008-0000-0400-0000F5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85090</xdr:rowOff>
    </xdr:from>
    <xdr:to>
      <xdr:col>22</xdr:col>
      <xdr:colOff>565150</xdr:colOff>
      <xdr:row>57</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985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85090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83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62230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62" name="円/楕円 261">
          <a:extLst>
            <a:ext uri="{FF2B5EF4-FFF2-40B4-BE49-F238E27FC236}">
              <a16:creationId xmlns:a16="http://schemas.microsoft.com/office/drawing/2014/main" id="{00000000-0008-0000-0400-000006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a:t>
          </a:r>
          <a:r>
            <a:rPr kumimoji="1" lang="en-US" altLang="ja-JP" sz="1300">
              <a:latin typeface="ＭＳ Ｐゴシック"/>
            </a:rPr>
            <a:t>6</a:t>
          </a:r>
          <a:r>
            <a:rPr kumimoji="1" lang="ja-JP" altLang="en-US" sz="1300">
              <a:latin typeface="ＭＳ Ｐゴシック"/>
            </a:rPr>
            <a:t>割を占める一部事務組合負担金については、建設費償還分の負担金がピークを越え、対前年度比で</a:t>
          </a:r>
          <a:r>
            <a:rPr kumimoji="1" lang="en-US" altLang="ja-JP" sz="1300">
              <a:latin typeface="ＭＳ Ｐゴシック"/>
            </a:rPr>
            <a:t>0.6</a:t>
          </a:r>
          <a:r>
            <a:rPr kumimoji="1" lang="ja-JP" altLang="en-US" sz="1300">
              <a:latin typeface="ＭＳ Ｐゴシック"/>
            </a:rPr>
            <a:t>ポイント減となったが、一般廃棄物処理施設の建替事業の計画があり、増加傾向に転じる見込みである。</a:t>
          </a:r>
          <a:endParaRPr kumimoji="1" lang="en-US" altLang="ja-JP" sz="1300">
            <a:latin typeface="ＭＳ Ｐゴシック"/>
          </a:endParaRPr>
        </a:p>
        <a:p>
          <a:r>
            <a:rPr kumimoji="1" lang="ja-JP" altLang="en-US" sz="1300">
              <a:latin typeface="ＭＳ Ｐゴシック"/>
            </a:rPr>
            <a:t>　また、子育て支援として第</a:t>
          </a:r>
          <a:r>
            <a:rPr kumimoji="1" lang="en-US" altLang="ja-JP" sz="1300">
              <a:latin typeface="ＭＳ Ｐゴシック"/>
            </a:rPr>
            <a:t>3</a:t>
          </a:r>
          <a:r>
            <a:rPr kumimoji="1" lang="ja-JP" altLang="en-US" sz="1300">
              <a:latin typeface="ＭＳ Ｐゴシック"/>
            </a:rPr>
            <a:t>子給食費無償化を実施し、ふるさと寄附金基金の繰入で財源充当をしているが、補助対象拡大も検討され、一般財源の持ち出しに留意する必要がある。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37</xdr:row>
      <xdr:rowOff>143002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6459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3" name="フローチャート : 判断 302">
          <a:extLst>
            <a:ext uri="{FF2B5EF4-FFF2-40B4-BE49-F238E27FC236}">
              <a16:creationId xmlns:a16="http://schemas.microsoft.com/office/drawing/2014/main" id="{00000000-0008-0000-0400-00002F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143002</xdr:rowOff>
    </xdr:from>
    <xdr:to>
      <xdr:col>22</xdr:col>
      <xdr:colOff>565150</xdr:colOff>
      <xdr:row>38</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4866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152146</xdr:rowOff>
    </xdr:from>
    <xdr:to>
      <xdr:col>21</xdr:col>
      <xdr:colOff>361950</xdr:colOff>
      <xdr:row>38</xdr:row>
      <xdr:rowOff>26416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4957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152146</xdr:rowOff>
    </xdr:from>
    <xdr:to>
      <xdr:col>20</xdr:col>
      <xdr:colOff>158750</xdr:colOff>
      <xdr:row>37</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4957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20" name="円/楕円 319">
          <a:extLst>
            <a:ext uri="{FF2B5EF4-FFF2-40B4-BE49-F238E27FC236}">
              <a16:creationId xmlns:a16="http://schemas.microsoft.com/office/drawing/2014/main" id="{00000000-0008-0000-0400-000040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92202</xdr:rowOff>
    </xdr:from>
    <xdr:to>
      <xdr:col>22</xdr:col>
      <xdr:colOff>615950</xdr:colOff>
      <xdr:row>38</xdr:row>
      <xdr:rowOff>22352</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7129</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147066</xdr:rowOff>
    </xdr:from>
    <xdr:to>
      <xdr:col>21</xdr:col>
      <xdr:colOff>412750</xdr:colOff>
      <xdr:row>38</xdr:row>
      <xdr:rowOff>77215</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61993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101346</xdr:rowOff>
    </xdr:from>
    <xdr:to>
      <xdr:col>20</xdr:col>
      <xdr:colOff>209550</xdr:colOff>
      <xdr:row>38</xdr:row>
      <xdr:rowOff>31496</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16273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115062</xdr:rowOff>
    </xdr:from>
    <xdr:to>
      <xdr:col>19</xdr:col>
      <xdr:colOff>6350</xdr:colOff>
      <xdr:row>38</xdr:row>
      <xdr:rowOff>45212</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29989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年度に合併特例債を原資として積み立てた（</a:t>
          </a:r>
          <a:r>
            <a:rPr kumimoji="1" lang="en-US" altLang="ja-JP" sz="1300">
              <a:latin typeface="ＭＳ Ｐゴシック"/>
            </a:rPr>
            <a:t>1,811,700</a:t>
          </a:r>
          <a:r>
            <a:rPr kumimoji="1" lang="ja-JP" altLang="en-US" sz="1300">
              <a:latin typeface="ＭＳ Ｐゴシック"/>
            </a:rPr>
            <a:t>千円）合併振興基金の償還が始まり、対前年度比</a:t>
          </a:r>
          <a:r>
            <a:rPr kumimoji="1" lang="en-US" altLang="ja-JP" sz="1300">
              <a:latin typeface="ＭＳ Ｐゴシック"/>
            </a:rPr>
            <a:t>3.6</a:t>
          </a:r>
          <a:r>
            <a:rPr kumimoji="1" lang="ja-JP" altLang="en-US" sz="1300">
              <a:latin typeface="ＭＳ Ｐゴシック"/>
            </a:rPr>
            <a:t>ポイント増となった。</a:t>
          </a:r>
          <a:endParaRPr kumimoji="1" lang="en-US" altLang="ja-JP" sz="1300">
            <a:latin typeface="ＭＳ Ｐゴシック"/>
          </a:endParaRPr>
        </a:p>
        <a:p>
          <a:r>
            <a:rPr kumimoji="1" lang="ja-JP" altLang="en-US" sz="1300">
              <a:latin typeface="ＭＳ Ｐゴシック"/>
            </a:rPr>
            <a:t>　合併特例債の償還財源として、普通交付税で算入される</a:t>
          </a:r>
          <a:r>
            <a:rPr kumimoji="1" lang="en-US" altLang="ja-JP" sz="1300">
              <a:latin typeface="ＭＳ Ｐゴシック"/>
            </a:rPr>
            <a:t>7</a:t>
          </a:r>
          <a:r>
            <a:rPr kumimoji="1" lang="ja-JP" altLang="en-US" sz="1300">
              <a:latin typeface="ＭＳ Ｐゴシック"/>
            </a:rPr>
            <a:t>割の残額</a:t>
          </a:r>
          <a:r>
            <a:rPr kumimoji="1" lang="en-US" altLang="ja-JP" sz="1300">
              <a:latin typeface="ＭＳ Ｐゴシック"/>
            </a:rPr>
            <a:t>3</a:t>
          </a:r>
          <a:r>
            <a:rPr kumimoji="1" lang="ja-JP" altLang="en-US" sz="1300">
              <a:latin typeface="ＭＳ Ｐゴシック"/>
            </a:rPr>
            <a:t>割相当額は減債基金から繰入を行う一方、償還財源として借入総額の</a:t>
          </a:r>
          <a:r>
            <a:rPr kumimoji="1" lang="en-US" altLang="ja-JP" sz="1300">
              <a:latin typeface="ＭＳ Ｐゴシック"/>
            </a:rPr>
            <a:t>3</a:t>
          </a:r>
          <a:r>
            <a:rPr kumimoji="1" lang="ja-JP" altLang="en-US" sz="1300">
              <a:latin typeface="ＭＳ Ｐゴシック"/>
            </a:rPr>
            <a:t>割相当について、財政計画に基づき積み立てを行っている（</a:t>
          </a:r>
          <a:r>
            <a:rPr kumimoji="1" lang="en-US" altLang="ja-JP" sz="1300">
              <a:latin typeface="ＭＳ Ｐゴシック"/>
            </a:rPr>
            <a:t>28</a:t>
          </a:r>
          <a:r>
            <a:rPr kumimoji="1" lang="ja-JP" altLang="en-US" sz="1300">
              <a:latin typeface="ＭＳ Ｐゴシック"/>
            </a:rPr>
            <a:t>年度末現在減債基金残高</a:t>
          </a:r>
          <a:r>
            <a:rPr kumimoji="1" lang="en-US" altLang="ja-JP" sz="1300">
              <a:latin typeface="ＭＳ Ｐゴシック"/>
            </a:rPr>
            <a:t>2,463,466</a:t>
          </a:r>
          <a:r>
            <a:rPr kumimoji="1" lang="ja-JP" altLang="en-US" sz="1300">
              <a:latin typeface="ＭＳ Ｐゴシック"/>
            </a:rPr>
            <a:t>千円）。</a:t>
          </a: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80</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4543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4" name="フローチャート : 判断 363">
          <a:extLst>
            <a:ext uri="{FF2B5EF4-FFF2-40B4-BE49-F238E27FC236}">
              <a16:creationId xmlns:a16="http://schemas.microsoft.com/office/drawing/2014/main" id="{00000000-0008-0000-0400-00006C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73661</xdr:rowOff>
    </xdr:from>
    <xdr:to>
      <xdr:col>5</xdr:col>
      <xdr:colOff>549275</xdr:colOff>
      <xdr:row>78</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78</xdr:row>
      <xdr:rowOff>73661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2715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123189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2715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381" name="円/楕円 380">
          <a:extLst>
            <a:ext uri="{FF2B5EF4-FFF2-40B4-BE49-F238E27FC236}">
              <a16:creationId xmlns:a16="http://schemas.microsoft.com/office/drawing/2014/main" id="{00000000-0008-0000-0400-00007D010000}"/>
            </a:ext>
          </a:extLst>
        </xdr:cNvPr>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105427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22861</xdr:rowOff>
    </xdr:from>
    <xdr:to>
      <xdr:col>4</xdr:col>
      <xdr:colOff>396875</xdr:colOff>
      <xdr:row>78</xdr:row>
      <xdr:rowOff>124461</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158766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全国平均、類似団体平均ともに下回っているが、国民健康保険事業の広域化に伴う赤字解消支援として</a:t>
          </a:r>
          <a:r>
            <a:rPr kumimoji="1" lang="en-US" altLang="ja-JP" sz="1300">
              <a:latin typeface="ＭＳ Ｐゴシック"/>
            </a:rPr>
            <a:t>28</a:t>
          </a:r>
          <a:r>
            <a:rPr kumimoji="1" lang="ja-JP" altLang="en-US" sz="1300">
              <a:latin typeface="ＭＳ Ｐゴシック"/>
            </a:rPr>
            <a:t>、</a:t>
          </a:r>
          <a:r>
            <a:rPr kumimoji="1" lang="en-US" altLang="ja-JP" sz="1300">
              <a:latin typeface="ＭＳ Ｐゴシック"/>
            </a:rPr>
            <a:t>29</a:t>
          </a:r>
          <a:r>
            <a:rPr kumimoji="1" lang="ja-JP" altLang="en-US" sz="1300">
              <a:latin typeface="ＭＳ Ｐゴシック"/>
            </a:rPr>
            <a:t>年度に各</a:t>
          </a:r>
          <a:r>
            <a:rPr kumimoji="1" lang="en-US" altLang="ja-JP" sz="1300">
              <a:latin typeface="ＭＳ Ｐゴシック"/>
            </a:rPr>
            <a:t>50,000</a:t>
          </a:r>
          <a:r>
            <a:rPr kumimoji="1" lang="ja-JP" altLang="en-US" sz="1300">
              <a:latin typeface="ＭＳ Ｐゴシック"/>
            </a:rPr>
            <a:t>千円の支援、介護保険事業の事務費繰出金の増、下水道事業の市町村設置型浄化槽整備事業が始まり</a:t>
          </a:r>
          <a:r>
            <a:rPr kumimoji="1" lang="en-US" altLang="ja-JP" sz="1300">
              <a:latin typeface="ＭＳ Ｐゴシック"/>
            </a:rPr>
            <a:t>48,857</a:t>
          </a:r>
          <a:r>
            <a:rPr kumimoji="1" lang="ja-JP" altLang="en-US" sz="1300">
              <a:latin typeface="ＭＳ Ｐゴシック"/>
            </a:rPr>
            <a:t>千円の繰出金の増など、今後も増加傾向が見込まれる。普通交付税の一本算定が始まる</a:t>
          </a:r>
          <a:r>
            <a:rPr kumimoji="1" lang="en-US" altLang="ja-JP" sz="1300">
              <a:latin typeface="ＭＳ Ｐゴシック"/>
            </a:rPr>
            <a:t>32</a:t>
          </a:r>
          <a:r>
            <a:rPr kumimoji="1" lang="ja-JP" altLang="en-US" sz="1300">
              <a:latin typeface="ＭＳ Ｐゴシック"/>
            </a:rPr>
            <a:t>年度以降も財政調整基金繰入による財源調整が必須で、将来の財政状況を見据えた財政運営が必要である。</a:t>
          </a: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62992</xdr:rowOff>
    </xdr:from>
    <xdr:to>
      <xdr:col>24</xdr:col>
      <xdr:colOff>31750</xdr:colOff>
      <xdr:row>76</xdr:row>
      <xdr:rowOff>67563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93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3" name="フローチャート : 判断 422">
          <a:extLst>
            <a:ext uri="{FF2B5EF4-FFF2-40B4-BE49-F238E27FC236}">
              <a16:creationId xmlns:a16="http://schemas.microsoft.com/office/drawing/2014/main" id="{00000000-0008-0000-0400-0000A7010000}"/>
            </a:ext>
          </a:extLst>
        </xdr:cNvPr>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67563</xdr:rowOff>
    </xdr:from>
    <xdr:to>
      <xdr:col>22</xdr:col>
      <xdr:colOff>565150</xdr:colOff>
      <xdr:row>76</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5" name="フローチャート : 判断 424">
          <a:extLst>
            <a:ext uri="{FF2B5EF4-FFF2-40B4-BE49-F238E27FC236}">
              <a16:creationId xmlns:a16="http://schemas.microsoft.com/office/drawing/2014/main" id="{00000000-0008-0000-0400-0000A9010000}"/>
            </a:ext>
          </a:extLst>
        </xdr:cNvPr>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170435</xdr:rowOff>
    </xdr:from>
    <xdr:to>
      <xdr:col>21</xdr:col>
      <xdr:colOff>361950</xdr:colOff>
      <xdr:row>76</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0291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170435</xdr:rowOff>
    </xdr:from>
    <xdr:to>
      <xdr:col>20</xdr:col>
      <xdr:colOff>158750</xdr:colOff>
      <xdr:row>76</xdr:row>
      <xdr:rowOff>35561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0291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1" name="フローチャート : 判断 430">
          <a:extLst>
            <a:ext uri="{FF2B5EF4-FFF2-40B4-BE49-F238E27FC236}">
              <a16:creationId xmlns:a16="http://schemas.microsoft.com/office/drawing/2014/main" id="{00000000-0008-0000-0400-0000AF010000}"/>
            </a:ext>
          </a:extLst>
        </xdr:cNvPr>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xdr:rowOff>
    </xdr:from>
    <xdr:to>
      <xdr:col>24</xdr:col>
      <xdr:colOff>82550</xdr:colOff>
      <xdr:row>76</xdr:row>
      <xdr:rowOff>113792</xdr:rowOff>
    </xdr:to>
    <xdr:sp macro="" textlink="">
      <xdr:nvSpPr>
        <xdr:cNvPr id="440" name="円/楕円 439">
          <a:extLst>
            <a:ext uri="{FF2B5EF4-FFF2-40B4-BE49-F238E27FC236}">
              <a16:creationId xmlns:a16="http://schemas.microsoft.com/office/drawing/2014/main" id="{00000000-0008-0000-0400-0000B8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28719</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xdr:rowOff>
    </xdr:from>
    <xdr:to>
      <xdr:col>22</xdr:col>
      <xdr:colOff>615950</xdr:colOff>
      <xdr:row>76</xdr:row>
      <xdr:rowOff>118363</xdr:rowOff>
    </xdr:to>
    <xdr:sp macro="" textlink="">
      <xdr:nvSpPr>
        <xdr:cNvPr id="442" name="円/楕円 441">
          <a:extLst>
            <a:ext uri="{FF2B5EF4-FFF2-40B4-BE49-F238E27FC236}">
              <a16:creationId xmlns:a16="http://schemas.microsoft.com/office/drawing/2014/main" id="{00000000-0008-0000-0400-0000BA010000}"/>
            </a:ext>
          </a:extLst>
        </xdr:cNvPr>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128541</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25908</xdr:rowOff>
    </xdr:from>
    <xdr:to>
      <xdr:col>21</xdr:col>
      <xdr:colOff>412750</xdr:colOff>
      <xdr:row>76</xdr:row>
      <xdr:rowOff>127508</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119634</xdr:rowOff>
    </xdr:from>
    <xdr:to>
      <xdr:col>20</xdr:col>
      <xdr:colOff>209550</xdr:colOff>
      <xdr:row>76</xdr:row>
      <xdr:rowOff>49783</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59961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佐賀県みやき町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32371</xdr:rowOff>
    </xdr:from>
    <xdr:to>
      <xdr:col>4</xdr:col>
      <xdr:colOff>1117600</xdr:colOff>
      <xdr:row>16</xdr:row>
      <xdr:rowOff>55198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23196"/>
          <a:ext cx="647700" cy="2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55198</xdr:rowOff>
    </xdr:from>
    <xdr:to>
      <xdr:col>4</xdr:col>
      <xdr:colOff>469900</xdr:colOff>
      <xdr:row>16</xdr:row>
      <xdr:rowOff>98975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46023"/>
          <a:ext cx="698500" cy="43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98975</xdr:rowOff>
    </xdr:from>
    <xdr:to>
      <xdr:col>3</xdr:col>
      <xdr:colOff>904875</xdr:colOff>
      <xdr:row>16</xdr:row>
      <xdr:rowOff>162526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89800"/>
          <a:ext cx="698500" cy="6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56308</xdr:rowOff>
    </xdr:from>
    <xdr:to>
      <xdr:col>3</xdr:col>
      <xdr:colOff>206375</xdr:colOff>
      <xdr:row>16</xdr:row>
      <xdr:rowOff>162526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47133"/>
          <a:ext cx="698500" cy="106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153021</xdr:rowOff>
    </xdr:from>
    <xdr:to>
      <xdr:col>5</xdr:col>
      <xdr:colOff>34925</xdr:colOff>
      <xdr:row>16</xdr:row>
      <xdr:rowOff>83171</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2772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169548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1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88,212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4398</xdr:rowOff>
    </xdr:from>
    <xdr:to>
      <xdr:col>4</xdr:col>
      <xdr:colOff>520700</xdr:colOff>
      <xdr:row>16</xdr:row>
      <xdr:rowOff>105998</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2795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116175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64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86,814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48175</xdr:rowOff>
    </xdr:from>
    <xdr:to>
      <xdr:col>3</xdr:col>
      <xdr:colOff>955675</xdr:colOff>
      <xdr:row>16</xdr:row>
      <xdr:rowOff>149775</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2839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159952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84,133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111726</xdr:rowOff>
    </xdr:from>
    <xdr:to>
      <xdr:col>3</xdr:col>
      <xdr:colOff>257175</xdr:colOff>
      <xdr:row>17</xdr:row>
      <xdr:rowOff>41876</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290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52053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7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80,241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5508</xdr:rowOff>
    </xdr:from>
    <xdr:to>
      <xdr:col>2</xdr:col>
      <xdr:colOff>692150</xdr:colOff>
      <xdr:row>16</xdr:row>
      <xdr:rowOff>107108</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2796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117285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6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258255</xdr:rowOff>
    </xdr:from>
    <xdr:to>
      <xdr:col>4</xdr:col>
      <xdr:colOff>1117600</xdr:colOff>
      <xdr:row>34</xdr:row>
      <xdr:rowOff>317500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525705"/>
          <a:ext cx="647700" cy="59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277114</xdr:rowOff>
    </xdr:from>
    <xdr:to>
      <xdr:col>4</xdr:col>
      <xdr:colOff>469900</xdr:colOff>
      <xdr:row>34</xdr:row>
      <xdr:rowOff>317500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544564"/>
          <a:ext cx="698500" cy="40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205410</xdr:rowOff>
    </xdr:from>
    <xdr:to>
      <xdr:col>3</xdr:col>
      <xdr:colOff>904875</xdr:colOff>
      <xdr:row>34</xdr:row>
      <xdr:rowOff>277114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472860"/>
          <a:ext cx="698500" cy="71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197447</xdr:rowOff>
    </xdr:from>
    <xdr:to>
      <xdr:col>3</xdr:col>
      <xdr:colOff>206375</xdr:colOff>
      <xdr:row>34</xdr:row>
      <xdr:rowOff>205410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464897"/>
          <a:ext cx="698500" cy="7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a:extLst>
            <a:ext uri="{FF2B5EF4-FFF2-40B4-BE49-F238E27FC236}">
              <a16:creationId xmlns:a16="http://schemas.microsoft.com/office/drawing/2014/main" id="{00000000-0008-0000-0500-00007E000000}"/>
            </a:ext>
          </a:extLst>
        </xdr:cNvPr>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207454</xdr:rowOff>
    </xdr:from>
    <xdr:to>
      <xdr:col>5</xdr:col>
      <xdr:colOff>34925</xdr:colOff>
      <xdr:row>34</xdr:row>
      <xdr:rowOff>309054</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5600700" y="647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52531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31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27,055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266700</xdr:rowOff>
    </xdr:from>
    <xdr:to>
      <xdr:col>4</xdr:col>
      <xdr:colOff>520700</xdr:colOff>
      <xdr:row>35</xdr:row>
      <xdr:rowOff>25400</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953000" y="653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35577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30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25,500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226314</xdr:rowOff>
    </xdr:from>
    <xdr:to>
      <xdr:col>3</xdr:col>
      <xdr:colOff>955675</xdr:colOff>
      <xdr:row>34</xdr:row>
      <xdr:rowOff>327914</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4254500" y="649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338091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26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26,560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154610</xdr:rowOff>
    </xdr:from>
    <xdr:to>
      <xdr:col>3</xdr:col>
      <xdr:colOff>257175</xdr:colOff>
      <xdr:row>34</xdr:row>
      <xdr:rowOff>256210</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3556000" y="6422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266387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1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146647</xdr:rowOff>
    </xdr:from>
    <xdr:to>
      <xdr:col>2</xdr:col>
      <xdr:colOff>692150</xdr:colOff>
      <xdr:row>34</xdr:row>
      <xdr:rowOff>248247</xdr:rowOff>
    </xdr:to>
    <xdr:sp macro="" textlink="">
      <xdr:nvSpPr>
        <xdr:cNvPr id="141" name="円/楕円 140">
          <a:extLst>
            <a:ext uri="{FF2B5EF4-FFF2-40B4-BE49-F238E27FC236}">
              <a16:creationId xmlns:a16="http://schemas.microsoft.com/office/drawing/2014/main" id="{00000000-0008-0000-0500-00008D000000}"/>
            </a:ext>
          </a:extLst>
        </xdr:cNvPr>
        <xdr:cNvSpPr/>
      </xdr:nvSpPr>
      <xdr:spPr bwMode="auto">
        <a:xfrm>
          <a:off x="2857500" y="6414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258424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18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佐賀県みやき町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25,552
25,442
51.92
16,426,918
15,721,016
639,182
7,127,211
17,136,103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35.2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6693</xdr:rowOff>
    </xdr:from>
    <xdr:to>
      <xdr:col>6</xdr:col>
      <xdr:colOff>511175</xdr:colOff>
      <xdr:row>36</xdr:row>
      <xdr:rowOff>9627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78893"/>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6693</xdr:rowOff>
    </xdr:from>
    <xdr:to>
      <xdr:col>5</xdr:col>
      <xdr:colOff>358775</xdr:colOff>
      <xdr:row>36</xdr:row>
      <xdr:rowOff>16447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78893"/>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16447</xdr:rowOff>
    </xdr:from>
    <xdr:to>
      <xdr:col>4</xdr:col>
      <xdr:colOff>155575</xdr:colOff>
      <xdr:row>36</xdr:row>
      <xdr:rowOff>28696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8647"/>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111220</xdr:rowOff>
    </xdr:from>
    <xdr:to>
      <xdr:col>2</xdr:col>
      <xdr:colOff>638175</xdr:colOff>
      <xdr:row>36</xdr:row>
      <xdr:rowOff>28696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11970"/>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130277</xdr:rowOff>
    </xdr:from>
    <xdr:to>
      <xdr:col>6</xdr:col>
      <xdr:colOff>561975</xdr:colOff>
      <xdr:row>36</xdr:row>
      <xdr:rowOff>60427</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1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153154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8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68,828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127343</xdr:rowOff>
    </xdr:from>
    <xdr:to>
      <xdr:col>5</xdr:col>
      <xdr:colOff>409575</xdr:colOff>
      <xdr:row>36</xdr:row>
      <xdr:rowOff>57493</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1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74020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0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137097</xdr:rowOff>
    </xdr:from>
    <xdr:to>
      <xdr:col>4</xdr:col>
      <xdr:colOff>206375</xdr:colOff>
      <xdr:row>36</xdr:row>
      <xdr:rowOff>67247</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13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83774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1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68,470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149346</xdr:rowOff>
    </xdr:from>
    <xdr:to>
      <xdr:col>3</xdr:col>
      <xdr:colOff>3175</xdr:colOff>
      <xdr:row>36</xdr:row>
      <xdr:rowOff>79496</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15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96023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2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67,827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60420</xdr:rowOff>
    </xdr:from>
    <xdr:to>
      <xdr:col>1</xdr:col>
      <xdr:colOff>485775</xdr:colOff>
      <xdr:row>35</xdr:row>
      <xdr:rowOff>162020</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0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3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105725</xdr:rowOff>
    </xdr:from>
    <xdr:to>
      <xdr:col>6</xdr:col>
      <xdr:colOff>511175</xdr:colOff>
      <xdr:row>57</xdr:row>
      <xdr:rowOff>44466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06925"/>
          <a:ext cx="838200" cy="1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a:extLst>
            <a:ext uri="{FF2B5EF4-FFF2-40B4-BE49-F238E27FC236}">
              <a16:creationId xmlns:a16="http://schemas.microsoft.com/office/drawing/2014/main" id="{00000000-0008-0000-0600-000076000000}"/>
            </a:ext>
          </a:extLst>
        </xdr:cNvPr>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44466</xdr:rowOff>
    </xdr:from>
    <xdr:to>
      <xdr:col>5</xdr:col>
      <xdr:colOff>358775</xdr:colOff>
      <xdr:row>57</xdr:row>
      <xdr:rowOff>103307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17116"/>
          <a:ext cx="889000" cy="5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103307</xdr:rowOff>
    </xdr:from>
    <xdr:to>
      <xdr:col>4</xdr:col>
      <xdr:colOff>155575</xdr:colOff>
      <xdr:row>57</xdr:row>
      <xdr:rowOff>129473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75957"/>
          <a:ext cx="889000" cy="2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129473</xdr:rowOff>
    </xdr:from>
    <xdr:to>
      <xdr:col>2</xdr:col>
      <xdr:colOff>638175</xdr:colOff>
      <xdr:row>57</xdr:row>
      <xdr:rowOff>133290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02123"/>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54925</xdr:rowOff>
    </xdr:from>
    <xdr:to>
      <xdr:col>6</xdr:col>
      <xdr:colOff>561975</xdr:colOff>
      <xdr:row>56</xdr:row>
      <xdr:rowOff>156525</xdr:rowOff>
    </xdr:to>
    <xdr:sp macro="" textlink="">
      <xdr:nvSpPr>
        <xdr:cNvPr id="135" name="円/楕円 134">
          <a:extLst>
            <a:ext uri="{FF2B5EF4-FFF2-40B4-BE49-F238E27FC236}">
              <a16:creationId xmlns:a16="http://schemas.microsoft.com/office/drawing/2014/main" id="{00000000-0008-0000-0600-000087000000}"/>
            </a:ext>
          </a:extLst>
        </xdr:cNvPr>
        <xdr:cNvSpPr/>
      </xdr:nvSpPr>
      <xdr:spPr>
        <a:xfrm>
          <a:off x="4584700" y="96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77802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82,431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165116</xdr:rowOff>
    </xdr:from>
    <xdr:to>
      <xdr:col>5</xdr:col>
      <xdr:colOff>409575</xdr:colOff>
      <xdr:row>57</xdr:row>
      <xdr:rowOff>95266</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3746500" y="976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111793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5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52507</xdr:rowOff>
    </xdr:from>
    <xdr:to>
      <xdr:col>4</xdr:col>
      <xdr:colOff>206375</xdr:colOff>
      <xdr:row>57</xdr:row>
      <xdr:rowOff>154107</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2857500" y="98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145234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1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78673</xdr:rowOff>
    </xdr:from>
    <xdr:to>
      <xdr:col>3</xdr:col>
      <xdr:colOff>3175</xdr:colOff>
      <xdr:row>58</xdr:row>
      <xdr:rowOff>8823</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1968500" y="985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171400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82490</xdr:rowOff>
    </xdr:from>
    <xdr:to>
      <xdr:col>1</xdr:col>
      <xdr:colOff>485775</xdr:colOff>
      <xdr:row>58</xdr:row>
      <xdr:rowOff>12640</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079500" y="98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3767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4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97637</xdr:rowOff>
    </xdr:from>
    <xdr:to>
      <xdr:col>6</xdr:col>
      <xdr:colOff>511175</xdr:colOff>
      <xdr:row>77</xdr:row>
      <xdr:rowOff>142596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299287"/>
          <a:ext cx="838200" cy="4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a:extLst>
            <a:ext uri="{FF2B5EF4-FFF2-40B4-BE49-F238E27FC236}">
              <a16:creationId xmlns:a16="http://schemas.microsoft.com/office/drawing/2014/main" id="{00000000-0008-0000-0600-0000AF000000}"/>
            </a:ext>
          </a:extLst>
        </xdr:cNvPr>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97637</xdr:rowOff>
    </xdr:from>
    <xdr:to>
      <xdr:col>5</xdr:col>
      <xdr:colOff>358775</xdr:colOff>
      <xdr:row>77</xdr:row>
      <xdr:rowOff>154254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299287"/>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154254</xdr:rowOff>
    </xdr:from>
    <xdr:to>
      <xdr:col>4</xdr:col>
      <xdr:colOff>155575</xdr:colOff>
      <xdr:row>78</xdr:row>
      <xdr:rowOff>35077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355904"/>
          <a:ext cx="8890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34468</xdr:rowOff>
    </xdr:from>
    <xdr:to>
      <xdr:col>2</xdr:col>
      <xdr:colOff>638175</xdr:colOff>
      <xdr:row>78</xdr:row>
      <xdr:rowOff>35077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0756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91796</xdr:rowOff>
    </xdr:from>
    <xdr:to>
      <xdr:col>6</xdr:col>
      <xdr:colOff>561975</xdr:colOff>
      <xdr:row>78</xdr:row>
      <xdr:rowOff>21946</xdr:rowOff>
    </xdr:to>
    <xdr:sp macro="" textlink="">
      <xdr:nvSpPr>
        <xdr:cNvPr id="192" name="円/楕円 191">
          <a:extLst>
            <a:ext uri="{FF2B5EF4-FFF2-40B4-BE49-F238E27FC236}">
              <a16:creationId xmlns:a16="http://schemas.microsoft.com/office/drawing/2014/main" id="{00000000-0008-0000-0600-0000C0000000}"/>
            </a:ext>
          </a:extLst>
        </xdr:cNvPr>
        <xdr:cNvSpPr/>
      </xdr:nvSpPr>
      <xdr:spPr>
        <a:xfrm>
          <a:off x="4584700" y="132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70223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46837</xdr:rowOff>
    </xdr:from>
    <xdr:to>
      <xdr:col>5</xdr:col>
      <xdr:colOff>409575</xdr:colOff>
      <xdr:row>77</xdr:row>
      <xdr:rowOff>148437</xdr:rowOff>
    </xdr:to>
    <xdr:sp macro="" textlink="">
      <xdr:nvSpPr>
        <xdr:cNvPr id="194" name="円/楕円 193">
          <a:extLst>
            <a:ext uri="{FF2B5EF4-FFF2-40B4-BE49-F238E27FC236}">
              <a16:creationId xmlns:a16="http://schemas.microsoft.com/office/drawing/2014/main" id="{00000000-0008-0000-0600-0000C2000000}"/>
            </a:ext>
          </a:extLst>
        </xdr:cNvPr>
        <xdr:cNvSpPr/>
      </xdr:nvSpPr>
      <xdr:spPr>
        <a:xfrm>
          <a:off x="3746500" y="132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164964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7" y="1302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103454</xdr:rowOff>
    </xdr:from>
    <xdr:to>
      <xdr:col>4</xdr:col>
      <xdr:colOff>206375</xdr:colOff>
      <xdr:row>78</xdr:row>
      <xdr:rowOff>33604</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2857500" y="133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24731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7" y="1339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155727</xdr:rowOff>
    </xdr:from>
    <xdr:to>
      <xdr:col>3</xdr:col>
      <xdr:colOff>3175</xdr:colOff>
      <xdr:row>78</xdr:row>
      <xdr:rowOff>85877</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1968500" y="133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77004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7" y="1345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155118</xdr:rowOff>
    </xdr:from>
    <xdr:to>
      <xdr:col>1</xdr:col>
      <xdr:colOff>485775</xdr:colOff>
      <xdr:row>78</xdr:row>
      <xdr:rowOff>85268</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1079500" y="133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76395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7" y="1344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96552</xdr:rowOff>
    </xdr:from>
    <xdr:to>
      <xdr:col>6</xdr:col>
      <xdr:colOff>511175</xdr:colOff>
      <xdr:row>96</xdr:row>
      <xdr:rowOff>84131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84302"/>
          <a:ext cx="838200" cy="1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a:extLst>
            <a:ext uri="{FF2B5EF4-FFF2-40B4-BE49-F238E27FC236}">
              <a16:creationId xmlns:a16="http://schemas.microsoft.com/office/drawing/2014/main" id="{00000000-0008-0000-0600-0000E9000000}"/>
            </a:ext>
          </a:extLst>
        </xdr:cNvPr>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84131</xdr:rowOff>
    </xdr:from>
    <xdr:to>
      <xdr:col>5</xdr:col>
      <xdr:colOff>358775</xdr:colOff>
      <xdr:row>97</xdr:row>
      <xdr:rowOff>29896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43331"/>
          <a:ext cx="889000" cy="1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a:extLst>
            <a:ext uri="{FF2B5EF4-FFF2-40B4-BE49-F238E27FC236}">
              <a16:creationId xmlns:a16="http://schemas.microsoft.com/office/drawing/2014/main" id="{00000000-0008-0000-0600-0000EB000000}"/>
            </a:ext>
          </a:extLst>
        </xdr:cNvPr>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29896</xdr:rowOff>
    </xdr:from>
    <xdr:to>
      <xdr:col>4</xdr:col>
      <xdr:colOff>155575</xdr:colOff>
      <xdr:row>97</xdr:row>
      <xdr:rowOff>145301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60546"/>
          <a:ext cx="889000" cy="1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145301</xdr:rowOff>
    </xdr:from>
    <xdr:to>
      <xdr:col>2</xdr:col>
      <xdr:colOff>638175</xdr:colOff>
      <xdr:row>98</xdr:row>
      <xdr:rowOff>47765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75951"/>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45752</xdr:rowOff>
    </xdr:from>
    <xdr:to>
      <xdr:col>6</xdr:col>
      <xdr:colOff>561975</xdr:colOff>
      <xdr:row>95</xdr:row>
      <xdr:rowOff>147352</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4584700" y="163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68629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73,265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33331</xdr:rowOff>
    </xdr:from>
    <xdr:to>
      <xdr:col>5</xdr:col>
      <xdr:colOff>409575</xdr:colOff>
      <xdr:row>96</xdr:row>
      <xdr:rowOff>134931</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3746500" y="164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151458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26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150546</xdr:rowOff>
    </xdr:from>
    <xdr:to>
      <xdr:col>4</xdr:col>
      <xdr:colOff>206375</xdr:colOff>
      <xdr:row>97</xdr:row>
      <xdr:rowOff>80696</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2857500" y="1660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97223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3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94501</xdr:rowOff>
    </xdr:from>
    <xdr:to>
      <xdr:col>3</xdr:col>
      <xdr:colOff>3175</xdr:colOff>
      <xdr:row>98</xdr:row>
      <xdr:rowOff>24651</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1968500" y="167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41178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168415</xdr:rowOff>
    </xdr:from>
    <xdr:to>
      <xdr:col>1</xdr:col>
      <xdr:colOff>485775</xdr:colOff>
      <xdr:row>98</xdr:row>
      <xdr:rowOff>98565</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1079500" y="167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89692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9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10276</xdr:rowOff>
    </xdr:from>
    <xdr:to>
      <xdr:col>15</xdr:col>
      <xdr:colOff>180975</xdr:colOff>
      <xdr:row>37</xdr:row>
      <xdr:rowOff>26721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53926"/>
          <a:ext cx="838200" cy="1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10276</xdr:rowOff>
    </xdr:from>
    <xdr:to>
      <xdr:col>14</xdr:col>
      <xdr:colOff>28575</xdr:colOff>
      <xdr:row>37</xdr:row>
      <xdr:rowOff>32692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353926"/>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32692</xdr:rowOff>
    </xdr:from>
    <xdr:to>
      <xdr:col>12</xdr:col>
      <xdr:colOff>511175</xdr:colOff>
      <xdr:row>37</xdr:row>
      <xdr:rowOff>38311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76342"/>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38311</xdr:rowOff>
    </xdr:from>
    <xdr:to>
      <xdr:col>11</xdr:col>
      <xdr:colOff>307975</xdr:colOff>
      <xdr:row>37</xdr:row>
      <xdr:rowOff>41397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81961"/>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147371</xdr:rowOff>
    </xdr:from>
    <xdr:to>
      <xdr:col>15</xdr:col>
      <xdr:colOff>231775</xdr:colOff>
      <xdr:row>37</xdr:row>
      <xdr:rowOff>77521</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10426700" y="63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170248</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7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130926</xdr:rowOff>
    </xdr:from>
    <xdr:to>
      <xdr:col>14</xdr:col>
      <xdr:colOff>79375</xdr:colOff>
      <xdr:row>37</xdr:row>
      <xdr:rowOff>61076</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9588500" y="63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77603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0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153342</xdr:rowOff>
    </xdr:from>
    <xdr:to>
      <xdr:col>12</xdr:col>
      <xdr:colOff>561975</xdr:colOff>
      <xdr:row>37</xdr:row>
      <xdr:rowOff>83492</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8699500" y="63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100019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10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158961</xdr:rowOff>
    </xdr:from>
    <xdr:to>
      <xdr:col>11</xdr:col>
      <xdr:colOff>358775</xdr:colOff>
      <xdr:row>37</xdr:row>
      <xdr:rowOff>89111</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7810500" y="633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105638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10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162047</xdr:rowOff>
    </xdr:from>
    <xdr:to>
      <xdr:col>10</xdr:col>
      <xdr:colOff>155575</xdr:colOff>
      <xdr:row>37</xdr:row>
      <xdr:rowOff>92197</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6921500" y="633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108724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10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150886</xdr:rowOff>
    </xdr:from>
    <xdr:to>
      <xdr:col>15</xdr:col>
      <xdr:colOff>180975</xdr:colOff>
      <xdr:row>54</xdr:row>
      <xdr:rowOff>110340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237736"/>
          <a:ext cx="838200" cy="1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a:extLst>
            <a:ext uri="{FF2B5EF4-FFF2-40B4-BE49-F238E27FC236}">
              <a16:creationId xmlns:a16="http://schemas.microsoft.com/office/drawing/2014/main" id="{00000000-0008-0000-0600-000059010000}"/>
            </a:ext>
          </a:extLst>
        </xdr:cNvPr>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110340</xdr:rowOff>
    </xdr:from>
    <xdr:to>
      <xdr:col>14</xdr:col>
      <xdr:colOff>28575</xdr:colOff>
      <xdr:row>56</xdr:row>
      <xdr:rowOff>1694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368640"/>
          <a:ext cx="889000" cy="23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35222</xdr:rowOff>
    </xdr:from>
    <xdr:to>
      <xdr:col>12</xdr:col>
      <xdr:colOff>511175</xdr:colOff>
      <xdr:row>56</xdr:row>
      <xdr:rowOff>1694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293522"/>
          <a:ext cx="889000" cy="30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35222</xdr:rowOff>
    </xdr:from>
    <xdr:to>
      <xdr:col>11</xdr:col>
      <xdr:colOff>307975</xdr:colOff>
      <xdr:row>56</xdr:row>
      <xdr:rowOff>129924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293522"/>
          <a:ext cx="889000" cy="43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100086</xdr:rowOff>
    </xdr:from>
    <xdr:to>
      <xdr:col>15</xdr:col>
      <xdr:colOff>231775</xdr:colOff>
      <xdr:row>54</xdr:row>
      <xdr:rowOff>30236</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10426700" y="91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122963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03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121,032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59540</xdr:rowOff>
    </xdr:from>
    <xdr:to>
      <xdr:col>14</xdr:col>
      <xdr:colOff>79375</xdr:colOff>
      <xdr:row>54</xdr:row>
      <xdr:rowOff>161140</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9588500" y="931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6217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4" y="909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103,853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122344</xdr:rowOff>
    </xdr:from>
    <xdr:to>
      <xdr:col>12</xdr:col>
      <xdr:colOff>561975</xdr:colOff>
      <xdr:row>56</xdr:row>
      <xdr:rowOff>52494</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8699500" y="95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69021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3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73,111</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155872</xdr:rowOff>
    </xdr:from>
    <xdr:to>
      <xdr:col>11</xdr:col>
      <xdr:colOff>358775</xdr:colOff>
      <xdr:row>54</xdr:row>
      <xdr:rowOff>86022</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7810500" y="92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102549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4" y="901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113,711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79124</xdr:rowOff>
    </xdr:from>
    <xdr:to>
      <xdr:col>10</xdr:col>
      <xdr:colOff>155575</xdr:colOff>
      <xdr:row>57</xdr:row>
      <xdr:rowOff>9274</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6921500" y="96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25801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45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70371</xdr:rowOff>
    </xdr:from>
    <xdr:to>
      <xdr:col>15</xdr:col>
      <xdr:colOff>180975</xdr:colOff>
      <xdr:row>77</xdr:row>
      <xdr:rowOff>136195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586221"/>
          <a:ext cx="838200" cy="75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70371</xdr:rowOff>
    </xdr:from>
    <xdr:to>
      <xdr:col>14</xdr:col>
      <xdr:colOff>28575</xdr:colOff>
      <xdr:row>74</xdr:row>
      <xdr:rowOff>109258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586221"/>
          <a:ext cx="889000" cy="2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a:extLst>
            <a:ext uri="{FF2B5EF4-FFF2-40B4-BE49-F238E27FC236}">
              <a16:creationId xmlns:a16="http://schemas.microsoft.com/office/drawing/2014/main" id="{00000000-0008-0000-0600-000096010000}"/>
            </a:ext>
          </a:extLst>
        </xdr:cNvPr>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85395</xdr:rowOff>
    </xdr:from>
    <xdr:to>
      <xdr:col>15</xdr:col>
      <xdr:colOff>231775</xdr:colOff>
      <xdr:row>78</xdr:row>
      <xdr:rowOff>15545</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10426700" y="132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108272</xdr:rowOff>
    </xdr:from>
    <xdr:ext cx="534377"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13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19571</xdr:rowOff>
    </xdr:from>
    <xdr:to>
      <xdr:col>14</xdr:col>
      <xdr:colOff>79375</xdr:colOff>
      <xdr:row>73</xdr:row>
      <xdr:rowOff>121171</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9588500" y="1253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137698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31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78,959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58458</xdr:rowOff>
    </xdr:from>
    <xdr:to>
      <xdr:col>12</xdr:col>
      <xdr:colOff>561975</xdr:colOff>
      <xdr:row>74</xdr:row>
      <xdr:rowOff>160058</xdr:rowOff>
    </xdr:to>
    <xdr:sp macro="" textlink="">
      <xdr:nvSpPr>
        <xdr:cNvPr id="417" name="円/楕円 416">
          <a:extLst>
            <a:ext uri="{FF2B5EF4-FFF2-40B4-BE49-F238E27FC236}">
              <a16:creationId xmlns:a16="http://schemas.microsoft.com/office/drawing/2014/main" id="{00000000-0008-0000-0600-0000A1010000}"/>
            </a:ext>
          </a:extLst>
        </xdr:cNvPr>
        <xdr:cNvSpPr/>
      </xdr:nvSpPr>
      <xdr:spPr>
        <a:xfrm>
          <a:off x="8699500" y="127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5135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52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a:extLst>
            <a:ext uri="{FF2B5EF4-FFF2-40B4-BE49-F238E27FC236}">
              <a16:creationId xmlns:a16="http://schemas.microsoft.com/office/drawing/2014/main" id="{00000000-0008-0000-0600-0000BB010000}"/>
            </a:ext>
          </a:extLst>
        </xdr:cNvPr>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a:extLst>
            <a:ext uri="{FF2B5EF4-FFF2-40B4-BE49-F238E27FC236}">
              <a16:creationId xmlns:a16="http://schemas.microsoft.com/office/drawing/2014/main" id="{00000000-0008-0000-0600-0000BD010000}"/>
            </a:ext>
          </a:extLst>
        </xdr:cNvPr>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77839</xdr:rowOff>
    </xdr:from>
    <xdr:to>
      <xdr:col>15</xdr:col>
      <xdr:colOff>180975</xdr:colOff>
      <xdr:row>99</xdr:row>
      <xdr:rowOff>8243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9639300" y="15851239"/>
          <a:ext cx="838200" cy="113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a:extLst>
            <a:ext uri="{FF2B5EF4-FFF2-40B4-BE49-F238E27FC236}">
              <a16:creationId xmlns:a16="http://schemas.microsoft.com/office/drawing/2014/main" id="{00000000-0008-0000-0600-0000C0010000}"/>
            </a:ext>
          </a:extLst>
        </xdr:cNvPr>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154890</xdr:rowOff>
    </xdr:from>
    <xdr:to>
      <xdr:col>14</xdr:col>
      <xdr:colOff>28575</xdr:colOff>
      <xdr:row>99</xdr:row>
      <xdr:rowOff>8243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8750300" y="16956990"/>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27039</xdr:rowOff>
    </xdr:from>
    <xdr:to>
      <xdr:col>15</xdr:col>
      <xdr:colOff>231775</xdr:colOff>
      <xdr:row>92</xdr:row>
      <xdr:rowOff>128639</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10426700" y="1580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49916</xdr:rowOff>
    </xdr:from>
    <xdr:ext cx="534377" cy="259045"/>
    <xdr:sp macro="" textlink="">
      <xdr:nvSpPr>
        <xdr:cNvPr id="461" name="普通建設事業費 （ うち更新整備　）該当値テキスト">
          <a:extLst>
            <a:ext uri="{FF2B5EF4-FFF2-40B4-BE49-F238E27FC236}">
              <a16:creationId xmlns:a16="http://schemas.microsoft.com/office/drawing/2014/main" id="{00000000-0008-0000-0600-0000CD010000}"/>
            </a:ext>
          </a:extLst>
        </xdr:cNvPr>
        <xdr:cNvSpPr txBox="1"/>
      </xdr:nvSpPr>
      <xdr:spPr>
        <a:xfrm>
          <a:off x="10528300" y="1565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128893</xdr:rowOff>
    </xdr:from>
    <xdr:to>
      <xdr:col>14</xdr:col>
      <xdr:colOff>79375</xdr:colOff>
      <xdr:row>99</xdr:row>
      <xdr:rowOff>59043</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9588500" y="169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50170</xdr:rowOff>
    </xdr:from>
    <xdr:ext cx="469744"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404427" y="1702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104090</xdr:rowOff>
    </xdr:from>
    <xdr:to>
      <xdr:col>12</xdr:col>
      <xdr:colOff>561975</xdr:colOff>
      <xdr:row>99</xdr:row>
      <xdr:rowOff>34240</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8699500" y="169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25367</xdr:rowOff>
    </xdr:from>
    <xdr:ext cx="469744"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15427" y="1699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33515</xdr:rowOff>
    </xdr:from>
    <xdr:to>
      <xdr:col>23</xdr:col>
      <xdr:colOff>517525</xdr:colOff>
      <xdr:row>39</xdr:row>
      <xdr:rowOff>38316</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flipV="1">
          <a:off x="15481300" y="6720065"/>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38316</xdr:rowOff>
    </xdr:from>
    <xdr:to>
      <xdr:col>22</xdr:col>
      <xdr:colOff>365125</xdr:colOff>
      <xdr:row>39</xdr:row>
      <xdr:rowOff>41326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4592300" y="6724866"/>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41326</xdr:rowOff>
    </xdr:from>
    <xdr:to>
      <xdr:col>21</xdr:col>
      <xdr:colOff>161925</xdr:colOff>
      <xdr:row>39</xdr:row>
      <xdr:rowOff>43231</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3703300" y="672787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27801</xdr:rowOff>
    </xdr:from>
    <xdr:to>
      <xdr:col>19</xdr:col>
      <xdr:colOff>644525</xdr:colOff>
      <xdr:row>39</xdr:row>
      <xdr:rowOff>43231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814300" y="6714351"/>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154165</xdr:rowOff>
    </xdr:from>
    <xdr:to>
      <xdr:col>23</xdr:col>
      <xdr:colOff>568325</xdr:colOff>
      <xdr:row>39</xdr:row>
      <xdr:rowOff>84315</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6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158966</xdr:rowOff>
    </xdr:from>
    <xdr:to>
      <xdr:col>22</xdr:col>
      <xdr:colOff>415925</xdr:colOff>
      <xdr:row>39</xdr:row>
      <xdr:rowOff>89116</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6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80243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76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161976</xdr:rowOff>
    </xdr:from>
    <xdr:to>
      <xdr:col>21</xdr:col>
      <xdr:colOff>212725</xdr:colOff>
      <xdr:row>39</xdr:row>
      <xdr:rowOff>92126</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6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83253</xdr:rowOff>
    </xdr:from>
    <xdr:ext cx="378565"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3017" y="676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163881</xdr:rowOff>
    </xdr:from>
    <xdr:to>
      <xdr:col>20</xdr:col>
      <xdr:colOff>9525</xdr:colOff>
      <xdr:row>39</xdr:row>
      <xdr:rowOff>94031</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85158</xdr:rowOff>
    </xdr:from>
    <xdr:ext cx="313932"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46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148451</xdr:rowOff>
    </xdr:from>
    <xdr:to>
      <xdr:col>18</xdr:col>
      <xdr:colOff>492125</xdr:colOff>
      <xdr:row>39</xdr:row>
      <xdr:rowOff>78601</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66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69728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75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a:extLst>
            <a:ext uri="{FF2B5EF4-FFF2-40B4-BE49-F238E27FC236}">
              <a16:creationId xmlns:a16="http://schemas.microsoft.com/office/drawing/2014/main" id="{00000000-0008-0000-0600-00001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a:extLst>
            <a:ext uri="{FF2B5EF4-FFF2-40B4-BE49-F238E27FC236}">
              <a16:creationId xmlns:a16="http://schemas.microsoft.com/office/drawing/2014/main" id="{00000000-0008-0000-0600-00001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a:extLst>
            <a:ext uri="{FF2B5EF4-FFF2-40B4-BE49-F238E27FC236}">
              <a16:creationId xmlns:a16="http://schemas.microsoft.com/office/drawing/2014/main" id="{00000000-0008-0000-0600-00002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a:extLst>
            <a:ext uri="{FF2B5EF4-FFF2-40B4-BE49-F238E27FC236}">
              <a16:creationId xmlns:a16="http://schemas.microsoft.com/office/drawing/2014/main" id="{00000000-0008-0000-0600-00002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a:extLst>
            <a:ext uri="{FF2B5EF4-FFF2-40B4-BE49-F238E27FC236}">
              <a16:creationId xmlns:a16="http://schemas.microsoft.com/office/drawing/2014/main" id="{00000000-0008-0000-0600-00002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a:extLst>
            <a:ext uri="{FF2B5EF4-FFF2-40B4-BE49-F238E27FC236}">
              <a16:creationId xmlns:a16="http://schemas.microsoft.com/office/drawing/2014/main" id="{00000000-0008-0000-0600-00002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a:extLst>
            <a:ext uri="{FF2B5EF4-FFF2-40B4-BE49-F238E27FC236}">
              <a16:creationId xmlns:a16="http://schemas.microsoft.com/office/drawing/2014/main" id="{00000000-0008-0000-0600-00003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a:extLst>
            <a:ext uri="{FF2B5EF4-FFF2-40B4-BE49-F238E27FC236}">
              <a16:creationId xmlns:a16="http://schemas.microsoft.com/office/drawing/2014/main" id="{00000000-0008-0000-0600-000056020000}"/>
            </a:ext>
          </a:extLst>
        </xdr:cNvPr>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a:extLst>
            <a:ext uri="{FF2B5EF4-FFF2-40B4-BE49-F238E27FC236}">
              <a16:creationId xmlns:a16="http://schemas.microsoft.com/office/drawing/2014/main" id="{00000000-0008-0000-0600-000058020000}"/>
            </a:ext>
          </a:extLst>
        </xdr:cNvPr>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122544</xdr:rowOff>
    </xdr:from>
    <xdr:to>
      <xdr:col>23</xdr:col>
      <xdr:colOff>517525</xdr:colOff>
      <xdr:row>76</xdr:row>
      <xdr:rowOff>57730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5481300" y="12981294"/>
          <a:ext cx="838200" cy="10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a:extLst>
            <a:ext uri="{FF2B5EF4-FFF2-40B4-BE49-F238E27FC236}">
              <a16:creationId xmlns:a16="http://schemas.microsoft.com/office/drawing/2014/main" id="{00000000-0008-0000-0600-00005B020000}"/>
            </a:ext>
          </a:extLst>
        </xdr:cNvPr>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a:extLst>
            <a:ext uri="{FF2B5EF4-FFF2-40B4-BE49-F238E27FC236}">
              <a16:creationId xmlns:a16="http://schemas.microsoft.com/office/drawing/2014/main" id="{00000000-0008-0000-0600-00005C020000}"/>
            </a:ext>
          </a:extLst>
        </xdr:cNvPr>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57730</xdr:rowOff>
    </xdr:from>
    <xdr:to>
      <xdr:col>22</xdr:col>
      <xdr:colOff>365125</xdr:colOff>
      <xdr:row>76</xdr:row>
      <xdr:rowOff>71861</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4592300" y="13087930"/>
          <a:ext cx="889000" cy="1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a:extLst>
            <a:ext uri="{FF2B5EF4-FFF2-40B4-BE49-F238E27FC236}">
              <a16:creationId xmlns:a16="http://schemas.microsoft.com/office/drawing/2014/main" id="{00000000-0008-0000-0600-00005E020000}"/>
            </a:ext>
          </a:extLst>
        </xdr:cNvPr>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71861</xdr:rowOff>
    </xdr:from>
    <xdr:to>
      <xdr:col>21</xdr:col>
      <xdr:colOff>161925</xdr:colOff>
      <xdr:row>76</xdr:row>
      <xdr:rowOff>113433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3703300" y="13102061"/>
          <a:ext cx="889000" cy="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a:extLst>
            <a:ext uri="{FF2B5EF4-FFF2-40B4-BE49-F238E27FC236}">
              <a16:creationId xmlns:a16="http://schemas.microsoft.com/office/drawing/2014/main" id="{00000000-0008-0000-0600-000061020000}"/>
            </a:ext>
          </a:extLst>
        </xdr:cNvPr>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113433</xdr:rowOff>
    </xdr:from>
    <xdr:to>
      <xdr:col>19</xdr:col>
      <xdr:colOff>644525</xdr:colOff>
      <xdr:row>76</xdr:row>
      <xdr:rowOff>128445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2814300" y="13143633"/>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71744</xdr:rowOff>
    </xdr:from>
    <xdr:to>
      <xdr:col>23</xdr:col>
      <xdr:colOff>568325</xdr:colOff>
      <xdr:row>76</xdr:row>
      <xdr:rowOff>1894</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6268700" y="1293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94621</xdr:rowOff>
    </xdr:from>
    <xdr:ext cx="534377" cy="259045"/>
    <xdr:sp macro="" textlink="">
      <xdr:nvSpPr>
        <xdr:cNvPr id="622" name="公債費該当値テキスト">
          <a:extLst>
            <a:ext uri="{FF2B5EF4-FFF2-40B4-BE49-F238E27FC236}">
              <a16:creationId xmlns:a16="http://schemas.microsoft.com/office/drawing/2014/main" id="{00000000-0008-0000-0600-00006E020000}"/>
            </a:ext>
          </a:extLst>
        </xdr:cNvPr>
        <xdr:cNvSpPr txBox="1"/>
      </xdr:nvSpPr>
      <xdr:spPr>
        <a:xfrm>
          <a:off x="16370300" y="127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60,826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6930</xdr:rowOff>
    </xdr:from>
    <xdr:to>
      <xdr:col>22</xdr:col>
      <xdr:colOff>415925</xdr:colOff>
      <xdr:row>76</xdr:row>
      <xdr:rowOff>108530</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5430500" y="130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125058</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1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21061</xdr:rowOff>
    </xdr:from>
    <xdr:to>
      <xdr:col>21</xdr:col>
      <xdr:colOff>212725</xdr:colOff>
      <xdr:row>76</xdr:row>
      <xdr:rowOff>122661</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4541500" y="1305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139187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2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62633</xdr:rowOff>
    </xdr:from>
    <xdr:to>
      <xdr:col>20</xdr:col>
      <xdr:colOff>9525</xdr:colOff>
      <xdr:row>76</xdr:row>
      <xdr:rowOff>164233</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3652500" y="1309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9310</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6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77645</xdr:rowOff>
    </xdr:from>
    <xdr:to>
      <xdr:col>18</xdr:col>
      <xdr:colOff>492125</xdr:colOff>
      <xdr:row>77</xdr:row>
      <xdr:rowOff>7795</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2763500" y="131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24321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8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a:extLst>
            <a:ext uri="{FF2B5EF4-FFF2-40B4-BE49-F238E27FC236}">
              <a16:creationId xmlns:a16="http://schemas.microsoft.com/office/drawing/2014/main" id="{00000000-0008-0000-0600-00008F020000}"/>
            </a:ext>
          </a:extLst>
        </xdr:cNvPr>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a:extLst>
            <a:ext uri="{FF2B5EF4-FFF2-40B4-BE49-F238E27FC236}">
              <a16:creationId xmlns:a16="http://schemas.microsoft.com/office/drawing/2014/main" id="{00000000-0008-0000-0600-000091020000}"/>
            </a:ext>
          </a:extLst>
        </xdr:cNvPr>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52845</xdr:rowOff>
    </xdr:from>
    <xdr:to>
      <xdr:col>23</xdr:col>
      <xdr:colOff>517525</xdr:colOff>
      <xdr:row>93</xdr:row>
      <xdr:rowOff>63588</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5481300" y="15483345"/>
          <a:ext cx="838200" cy="5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a:extLst>
            <a:ext uri="{FF2B5EF4-FFF2-40B4-BE49-F238E27FC236}">
              <a16:creationId xmlns:a16="http://schemas.microsoft.com/office/drawing/2014/main" id="{00000000-0008-0000-0600-000094020000}"/>
            </a:ext>
          </a:extLst>
        </xdr:cNvPr>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a:extLst>
            <a:ext uri="{FF2B5EF4-FFF2-40B4-BE49-F238E27FC236}">
              <a16:creationId xmlns:a16="http://schemas.microsoft.com/office/drawing/2014/main" id="{00000000-0008-0000-0600-000095020000}"/>
            </a:ext>
          </a:extLst>
        </xdr:cNvPr>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52845</xdr:rowOff>
    </xdr:from>
    <xdr:to>
      <xdr:col>22</xdr:col>
      <xdr:colOff>365125</xdr:colOff>
      <xdr:row>97</xdr:row>
      <xdr:rowOff>37833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4592300" y="15483345"/>
          <a:ext cx="889000" cy="118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a:extLst>
            <a:ext uri="{FF2B5EF4-FFF2-40B4-BE49-F238E27FC236}">
              <a16:creationId xmlns:a16="http://schemas.microsoft.com/office/drawing/2014/main" id="{00000000-0008-0000-0600-000097020000}"/>
            </a:ext>
          </a:extLst>
        </xdr:cNvPr>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122428</xdr:rowOff>
    </xdr:from>
    <xdr:to>
      <xdr:col>21</xdr:col>
      <xdr:colOff>161925</xdr:colOff>
      <xdr:row>97</xdr:row>
      <xdr:rowOff>37833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3703300" y="16581628"/>
          <a:ext cx="889000" cy="8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a:extLst>
            <a:ext uri="{FF2B5EF4-FFF2-40B4-BE49-F238E27FC236}">
              <a16:creationId xmlns:a16="http://schemas.microsoft.com/office/drawing/2014/main" id="{00000000-0008-0000-0600-00009A020000}"/>
            </a:ext>
          </a:extLst>
        </xdr:cNvPr>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122428</xdr:rowOff>
    </xdr:from>
    <xdr:to>
      <xdr:col>19</xdr:col>
      <xdr:colOff>644525</xdr:colOff>
      <xdr:row>96</xdr:row>
      <xdr:rowOff>144360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2814300" y="16581628"/>
          <a:ext cx="8890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147045</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547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12788</xdr:rowOff>
    </xdr:from>
    <xdr:to>
      <xdr:col>23</xdr:col>
      <xdr:colOff>568325</xdr:colOff>
      <xdr:row>93</xdr:row>
      <xdr:rowOff>114388</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6268700" y="159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35665</xdr:rowOff>
    </xdr:from>
    <xdr:ext cx="534377" cy="259045"/>
    <xdr:sp macro="" textlink="">
      <xdr:nvSpPr>
        <xdr:cNvPr id="679" name="積立金該当値テキスト">
          <a:extLst>
            <a:ext uri="{FF2B5EF4-FFF2-40B4-BE49-F238E27FC236}">
              <a16:creationId xmlns:a16="http://schemas.microsoft.com/office/drawing/2014/main" id="{00000000-0008-0000-0600-0000A7020000}"/>
            </a:ext>
          </a:extLst>
        </xdr:cNvPr>
        <xdr:cNvSpPr txBox="1"/>
      </xdr:nvSpPr>
      <xdr:spPr>
        <a:xfrm>
          <a:off x="16370300" y="158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79,493</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2045</xdr:rowOff>
    </xdr:from>
    <xdr:to>
      <xdr:col>22</xdr:col>
      <xdr:colOff>415925</xdr:colOff>
      <xdr:row>90</xdr:row>
      <xdr:rowOff>103645</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5430500" y="154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88</xdr:row>
      <xdr:rowOff>120172</xdr:rowOff>
    </xdr:from>
    <xdr:ext cx="59901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181794" y="1520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120,839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158483</xdr:rowOff>
    </xdr:from>
    <xdr:to>
      <xdr:col>21</xdr:col>
      <xdr:colOff>212725</xdr:colOff>
      <xdr:row>97</xdr:row>
      <xdr:rowOff>88633</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4541500" y="166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105160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3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71628</xdr:rowOff>
    </xdr:from>
    <xdr:to>
      <xdr:col>20</xdr:col>
      <xdr:colOff>9525</xdr:colOff>
      <xdr:row>97</xdr:row>
      <xdr:rowOff>1778</xdr:rowOff>
    </xdr:to>
    <xdr:sp macro="" textlink="">
      <xdr:nvSpPr>
        <xdr:cNvPr id="684" name="円/楕円 683">
          <a:extLst>
            <a:ext uri="{FF2B5EF4-FFF2-40B4-BE49-F238E27FC236}">
              <a16:creationId xmlns:a16="http://schemas.microsoft.com/office/drawing/2014/main" id="{00000000-0008-0000-0600-0000AC020000}"/>
            </a:ext>
          </a:extLst>
        </xdr:cNvPr>
        <xdr:cNvSpPr/>
      </xdr:nvSpPr>
      <xdr:spPr>
        <a:xfrm>
          <a:off x="13652500" y="1653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18305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3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93560</xdr:rowOff>
    </xdr:from>
    <xdr:to>
      <xdr:col>18</xdr:col>
      <xdr:colOff>492125</xdr:colOff>
      <xdr:row>97</xdr:row>
      <xdr:rowOff>23710</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2763500" y="165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40237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3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a:extLst>
            <a:ext uri="{FF2B5EF4-FFF2-40B4-BE49-F238E27FC236}">
              <a16:creationId xmlns:a16="http://schemas.microsoft.com/office/drawing/2014/main" id="{00000000-0008-0000-0600-0000C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a:extLst>
            <a:ext uri="{FF2B5EF4-FFF2-40B4-BE49-F238E27FC236}">
              <a16:creationId xmlns:a16="http://schemas.microsoft.com/office/drawing/2014/main" id="{00000000-0008-0000-0600-0000CC020000}"/>
            </a:ext>
          </a:extLst>
        </xdr:cNvPr>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a:extLst>
            <a:ext uri="{FF2B5EF4-FFF2-40B4-BE49-F238E27FC236}">
              <a16:creationId xmlns:a16="http://schemas.microsoft.com/office/drawing/2014/main" id="{00000000-0008-0000-0600-0000CF020000}"/>
            </a:ext>
          </a:extLst>
        </xdr:cNvPr>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a:extLst>
            <a:ext uri="{FF2B5EF4-FFF2-40B4-BE49-F238E27FC236}">
              <a16:creationId xmlns:a16="http://schemas.microsoft.com/office/drawing/2014/main" id="{00000000-0008-0000-0600-0000D0020000}"/>
            </a:ext>
          </a:extLst>
        </xdr:cNvPr>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a:extLst>
            <a:ext uri="{FF2B5EF4-FFF2-40B4-BE49-F238E27FC236}">
              <a16:creationId xmlns:a16="http://schemas.microsoft.com/office/drawing/2014/main" id="{00000000-0008-0000-0600-0000E2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130739</xdr:rowOff>
    </xdr:from>
    <xdr:to>
      <xdr:col>32</xdr:col>
      <xdr:colOff>187325</xdr:colOff>
      <xdr:row>58</xdr:row>
      <xdr:rowOff>130739</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1323300" y="10074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a:extLst>
            <a:ext uri="{FF2B5EF4-FFF2-40B4-BE49-F238E27FC236}">
              <a16:creationId xmlns:a16="http://schemas.microsoft.com/office/drawing/2014/main" id="{00000000-0008-0000-0600-000007030000}"/>
            </a:ext>
          </a:extLst>
        </xdr:cNvPr>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130739</xdr:rowOff>
    </xdr:from>
    <xdr:to>
      <xdr:col>31</xdr:col>
      <xdr:colOff>34925</xdr:colOff>
      <xdr:row>58</xdr:row>
      <xdr:rowOff>130830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0434300" y="1007483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a:extLst>
            <a:ext uri="{FF2B5EF4-FFF2-40B4-BE49-F238E27FC236}">
              <a16:creationId xmlns:a16="http://schemas.microsoft.com/office/drawing/2014/main" id="{00000000-0008-0000-0600-000009030000}"/>
            </a:ext>
          </a:extLst>
        </xdr:cNvPr>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130830</xdr:rowOff>
    </xdr:from>
    <xdr:to>
      <xdr:col>29</xdr:col>
      <xdr:colOff>517525</xdr:colOff>
      <xdr:row>58</xdr:row>
      <xdr:rowOff>130830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9545300" y="10074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130830</xdr:rowOff>
    </xdr:from>
    <xdr:to>
      <xdr:col>28</xdr:col>
      <xdr:colOff>314325</xdr:colOff>
      <xdr:row>58</xdr:row>
      <xdr:rowOff>130876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18656300" y="1007493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79939</xdr:rowOff>
    </xdr:from>
    <xdr:to>
      <xdr:col>32</xdr:col>
      <xdr:colOff>238125</xdr:colOff>
      <xdr:row>59</xdr:row>
      <xdr:rowOff>10089</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21107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378565"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994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79939</xdr:rowOff>
    </xdr:from>
    <xdr:to>
      <xdr:col>31</xdr:col>
      <xdr:colOff>85725</xdr:colOff>
      <xdr:row>59</xdr:row>
      <xdr:rowOff>10089</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212725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1216</xdr:rowOff>
    </xdr:from>
    <xdr:ext cx="378565"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34017" y="1011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80030</xdr:rowOff>
    </xdr:from>
    <xdr:to>
      <xdr:col>29</xdr:col>
      <xdr:colOff>568325</xdr:colOff>
      <xdr:row>59</xdr:row>
      <xdr:rowOff>10180</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20383500" y="100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1307</xdr:rowOff>
    </xdr:from>
    <xdr:ext cx="378565"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5017" y="10116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80030</xdr:rowOff>
    </xdr:from>
    <xdr:to>
      <xdr:col>28</xdr:col>
      <xdr:colOff>365125</xdr:colOff>
      <xdr:row>59</xdr:row>
      <xdr:rowOff>10180</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19494500" y="100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1307</xdr:rowOff>
    </xdr:from>
    <xdr:ext cx="378565"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6017" y="10116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80076</xdr:rowOff>
    </xdr:from>
    <xdr:to>
      <xdr:col>27</xdr:col>
      <xdr:colOff>161925</xdr:colOff>
      <xdr:row>59</xdr:row>
      <xdr:rowOff>10226</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18605500" y="100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1353</xdr:rowOff>
    </xdr:from>
    <xdr:ext cx="378565"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7017" y="10116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51,221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9696</xdr:rowOff>
    </xdr:from>
    <xdr:to>
      <xdr:col>32</xdr:col>
      <xdr:colOff>187325</xdr:colOff>
      <xdr:row>73</xdr:row>
      <xdr:rowOff>117480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1323300" y="12525546"/>
          <a:ext cx="8382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a:extLst>
            <a:ext uri="{FF2B5EF4-FFF2-40B4-BE49-F238E27FC236}">
              <a16:creationId xmlns:a16="http://schemas.microsoft.com/office/drawing/2014/main" id="{00000000-0008-0000-0600-00003F030000}"/>
            </a:ext>
          </a:extLst>
        </xdr:cNvPr>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117480</xdr:rowOff>
    </xdr:from>
    <xdr:to>
      <xdr:col>31</xdr:col>
      <xdr:colOff>34925</xdr:colOff>
      <xdr:row>74</xdr:row>
      <xdr:rowOff>86391</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633330"/>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a:extLst>
            <a:ext uri="{FF2B5EF4-FFF2-40B4-BE49-F238E27FC236}">
              <a16:creationId xmlns:a16="http://schemas.microsoft.com/office/drawing/2014/main" id="{00000000-0008-0000-0600-000041030000}"/>
            </a:ext>
          </a:extLst>
        </xdr:cNvPr>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86391</xdr:rowOff>
    </xdr:from>
    <xdr:to>
      <xdr:col>29</xdr:col>
      <xdr:colOff>517525</xdr:colOff>
      <xdr:row>74</xdr:row>
      <xdr:rowOff>159794</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9545300" y="12773691"/>
          <a:ext cx="889000" cy="7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154353</xdr:rowOff>
    </xdr:from>
    <xdr:to>
      <xdr:col>28</xdr:col>
      <xdr:colOff>314325</xdr:colOff>
      <xdr:row>74</xdr:row>
      <xdr:rowOff>159794</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656300" y="12841653"/>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130346</xdr:rowOff>
    </xdr:from>
    <xdr:to>
      <xdr:col>32</xdr:col>
      <xdr:colOff>238125</xdr:colOff>
      <xdr:row>73</xdr:row>
      <xdr:rowOff>60496</xdr:rowOff>
    </xdr:to>
    <xdr:sp macro="" textlink="">
      <xdr:nvSpPr>
        <xdr:cNvPr id="848" name="円/楕円 847">
          <a:extLst>
            <a:ext uri="{FF2B5EF4-FFF2-40B4-BE49-F238E27FC236}">
              <a16:creationId xmlns:a16="http://schemas.microsoft.com/office/drawing/2014/main" id="{00000000-0008-0000-0600-000050030000}"/>
            </a:ext>
          </a:extLst>
        </xdr:cNvPr>
        <xdr:cNvSpPr/>
      </xdr:nvSpPr>
      <xdr:spPr>
        <a:xfrm>
          <a:off x="22110700" y="124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153223</xdr:rowOff>
    </xdr:from>
    <xdr:ext cx="534377"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3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63,187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66680</xdr:rowOff>
    </xdr:from>
    <xdr:to>
      <xdr:col>31</xdr:col>
      <xdr:colOff>85725</xdr:colOff>
      <xdr:row>73</xdr:row>
      <xdr:rowOff>168280</xdr:rowOff>
    </xdr:to>
    <xdr:sp macro="" textlink="">
      <xdr:nvSpPr>
        <xdr:cNvPr id="850" name="円/楕円 849">
          <a:extLst>
            <a:ext uri="{FF2B5EF4-FFF2-40B4-BE49-F238E27FC236}">
              <a16:creationId xmlns:a16="http://schemas.microsoft.com/office/drawing/2014/main" id="{00000000-0008-0000-0600-000052030000}"/>
            </a:ext>
          </a:extLst>
        </xdr:cNvPr>
        <xdr:cNvSpPr/>
      </xdr:nvSpPr>
      <xdr:spPr>
        <a:xfrm>
          <a:off x="21272500" y="125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13357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3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35591</xdr:rowOff>
    </xdr:from>
    <xdr:to>
      <xdr:col>29</xdr:col>
      <xdr:colOff>568325</xdr:colOff>
      <xdr:row>74</xdr:row>
      <xdr:rowOff>137191</xdr:rowOff>
    </xdr:to>
    <xdr:sp macro="" textlink="">
      <xdr:nvSpPr>
        <xdr:cNvPr id="852" name="円/楕円 851">
          <a:extLst>
            <a:ext uri="{FF2B5EF4-FFF2-40B4-BE49-F238E27FC236}">
              <a16:creationId xmlns:a16="http://schemas.microsoft.com/office/drawing/2014/main" id="{00000000-0008-0000-0600-000054030000}"/>
            </a:ext>
          </a:extLst>
        </xdr:cNvPr>
        <xdr:cNvSpPr/>
      </xdr:nvSpPr>
      <xdr:spPr>
        <a:xfrm>
          <a:off x="20383500" y="127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153718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4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108994</xdr:rowOff>
    </xdr:from>
    <xdr:to>
      <xdr:col>28</xdr:col>
      <xdr:colOff>365125</xdr:colOff>
      <xdr:row>75</xdr:row>
      <xdr:rowOff>39144</xdr:rowOff>
    </xdr:to>
    <xdr:sp macro="" textlink="">
      <xdr:nvSpPr>
        <xdr:cNvPr id="854" name="円/楕円 853">
          <a:extLst>
            <a:ext uri="{FF2B5EF4-FFF2-40B4-BE49-F238E27FC236}">
              <a16:creationId xmlns:a16="http://schemas.microsoft.com/office/drawing/2014/main" id="{00000000-0008-0000-0600-000056030000}"/>
            </a:ext>
          </a:extLst>
        </xdr:cNvPr>
        <xdr:cNvSpPr/>
      </xdr:nvSpPr>
      <xdr:spPr>
        <a:xfrm>
          <a:off x="19494500" y="127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55671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5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103553</xdr:rowOff>
    </xdr:from>
    <xdr:to>
      <xdr:col>27</xdr:col>
      <xdr:colOff>161925</xdr:colOff>
      <xdr:row>75</xdr:row>
      <xdr:rowOff>33703</xdr:rowOff>
    </xdr:to>
    <xdr:sp macro="" textlink="">
      <xdr:nvSpPr>
        <xdr:cNvPr id="856" name="円/楕円 855">
          <a:extLst>
            <a:ext uri="{FF2B5EF4-FFF2-40B4-BE49-F238E27FC236}">
              <a16:creationId xmlns:a16="http://schemas.microsoft.com/office/drawing/2014/main" id="{00000000-0008-0000-0600-000058030000}"/>
            </a:ext>
          </a:extLst>
        </xdr:cNvPr>
        <xdr:cNvSpPr/>
      </xdr:nvSpPr>
      <xdr:spPr>
        <a:xfrm>
          <a:off x="18605500" y="1279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50230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56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a:extLst>
            <a:ext uri="{FF2B5EF4-FFF2-40B4-BE49-F238E27FC236}">
              <a16:creationId xmlns:a16="http://schemas.microsoft.com/office/drawing/2014/main" id="{00000000-0008-0000-0600-00006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a:extLst>
            <a:ext uri="{FF2B5EF4-FFF2-40B4-BE49-F238E27FC236}">
              <a16:creationId xmlns:a16="http://schemas.microsoft.com/office/drawing/2014/main" id="{00000000-0008-0000-0600-00006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a:extLst>
            <a:ext uri="{FF2B5EF4-FFF2-40B4-BE49-F238E27FC236}">
              <a16:creationId xmlns:a16="http://schemas.microsoft.com/office/drawing/2014/main" id="{00000000-0008-0000-0600-00006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a:extLst>
            <a:ext uri="{FF2B5EF4-FFF2-40B4-BE49-F238E27FC236}">
              <a16:creationId xmlns:a16="http://schemas.microsoft.com/office/drawing/2014/main" id="{00000000-0008-0000-0600-00006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a:extLst>
            <a:ext uri="{FF2B5EF4-FFF2-40B4-BE49-F238E27FC236}">
              <a16:creationId xmlns:a16="http://schemas.microsoft.com/office/drawing/2014/main" id="{00000000-0008-0000-0600-00007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a:extLst>
            <a:ext uri="{FF2B5EF4-FFF2-40B4-BE49-F238E27FC236}">
              <a16:creationId xmlns:a16="http://schemas.microsoft.com/office/drawing/2014/main" id="{00000000-0008-0000-0600-00007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a:extLst>
            <a:ext uri="{FF2B5EF4-FFF2-40B4-BE49-F238E27FC236}">
              <a16:creationId xmlns:a16="http://schemas.microsoft.com/office/drawing/2014/main" id="{00000000-0008-0000-0600-00008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人件費は合併時の</a:t>
          </a:r>
          <a:r>
            <a:rPr kumimoji="1" lang="en-US" altLang="ja-JP" sz="1300">
              <a:latin typeface="ＭＳ Ｐゴシック"/>
            </a:rPr>
            <a:t>17</a:t>
          </a:r>
          <a:r>
            <a:rPr kumimoji="1" lang="ja-JP" altLang="en-US" sz="1300">
              <a:latin typeface="ＭＳ Ｐゴシック"/>
            </a:rPr>
            <a:t>年度から</a:t>
          </a:r>
          <a:r>
            <a:rPr kumimoji="1" lang="en-US" altLang="ja-JP" sz="1300">
              <a:latin typeface="ＭＳ Ｐゴシック"/>
            </a:rPr>
            <a:t>23</a:t>
          </a:r>
          <a:r>
            <a:rPr kumimoji="1" lang="ja-JP" altLang="en-US" sz="1300">
              <a:latin typeface="ＭＳ Ｐゴシック"/>
            </a:rPr>
            <a:t>年度まで退職者不補充により減少傾向が続いてきたが、職員構成の高齢化により全国平均では高めに推移している。</a:t>
          </a:r>
          <a:r>
            <a:rPr kumimoji="1" lang="en-US" altLang="ja-JP" sz="1300">
              <a:latin typeface="ＭＳ Ｐゴシック"/>
            </a:rPr>
            <a:t>24</a:t>
          </a:r>
          <a:r>
            <a:rPr kumimoji="1" lang="ja-JP" altLang="en-US" sz="1300">
              <a:latin typeface="ＭＳ Ｐゴシック"/>
            </a:rPr>
            <a:t>年度から新規採用の開始と年金支給開始年齢引き上げに伴う再任用雇用が始まり、上昇傾向に転じると推測される。公債費は、合併特例債の借り入れ期限である</a:t>
          </a:r>
          <a:r>
            <a:rPr kumimoji="1" lang="en-US" altLang="ja-JP" sz="1300">
              <a:latin typeface="ＭＳ Ｐゴシック"/>
            </a:rPr>
            <a:t>31</a:t>
          </a:r>
          <a:r>
            <a:rPr kumimoji="1" lang="ja-JP" altLang="en-US" sz="1300">
              <a:latin typeface="ＭＳ Ｐゴシック"/>
            </a:rPr>
            <a:t>年度の償還が始まる</a:t>
          </a:r>
          <a:r>
            <a:rPr kumimoji="1" lang="en-US" altLang="ja-JP" sz="1300">
              <a:latin typeface="ＭＳ Ｐゴシック"/>
            </a:rPr>
            <a:t>32</a:t>
          </a:r>
          <a:r>
            <a:rPr kumimoji="1" lang="ja-JP" altLang="en-US" sz="1300">
              <a:latin typeface="ＭＳ Ｐゴシック"/>
            </a:rPr>
            <a:t>年度がピークと見込み、その財源は減債基金繰入で対処する。扶助費は、町内に立地する県立支援学校利用者の転入増や定住促進対策による</a:t>
          </a:r>
          <a:r>
            <a:rPr kumimoji="1" lang="en-US" altLang="ja-JP" sz="1300">
              <a:latin typeface="ＭＳ Ｐゴシック"/>
            </a:rPr>
            <a:t>PFI</a:t>
          </a:r>
          <a:r>
            <a:rPr kumimoji="1" lang="ja-JP" altLang="en-US" sz="1300">
              <a:latin typeface="ＭＳ Ｐゴシック"/>
            </a:rPr>
            <a:t>町営住宅や宅地開発の計画により増加傾向は続くと見込む。</a:t>
          </a:r>
          <a:endParaRPr kumimoji="1" lang="en-US" altLang="ja-JP" sz="1300">
            <a:latin typeface="ＭＳ Ｐゴシック"/>
          </a:endParaRPr>
        </a:p>
        <a:p>
          <a:r>
            <a:rPr kumimoji="1" lang="ja-JP" altLang="en-US" sz="1300">
              <a:latin typeface="ＭＳ Ｐゴシック"/>
            </a:rPr>
            <a:t>　普通建設事業費は、</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3</a:t>
          </a:r>
          <a:r>
            <a:rPr kumimoji="1" lang="ja-JP" altLang="en-US" sz="1300">
              <a:latin typeface="ＭＳ Ｐゴシック"/>
            </a:rPr>
            <a:t>ヵ年の継続事業で老朽化と耐震化に伴う庁舎建設事業の最終年度となり増となった。普通建設事業は合併特例債を活用して実施し、借入期限である</a:t>
          </a:r>
          <a:r>
            <a:rPr kumimoji="1" lang="en-US" altLang="ja-JP" sz="1300">
              <a:latin typeface="ＭＳ Ｐゴシック"/>
            </a:rPr>
            <a:t>31</a:t>
          </a:r>
          <a:r>
            <a:rPr kumimoji="1" lang="ja-JP" altLang="en-US" sz="1300">
              <a:latin typeface="ＭＳ Ｐゴシック"/>
            </a:rPr>
            <a:t>年度以降は減少傾向に転じると見込まれるが、老朽化した町営住宅や道路改修事業については、社会資本整備交付金や</a:t>
          </a:r>
          <a:r>
            <a:rPr kumimoji="1" lang="en-US" altLang="ja-JP" sz="1300">
              <a:latin typeface="ＭＳ Ｐゴシック"/>
            </a:rPr>
            <a:t>PFI</a:t>
          </a:r>
          <a:r>
            <a:rPr kumimoji="1" lang="ja-JP" altLang="en-US" sz="1300">
              <a:latin typeface="ＭＳ Ｐゴシック"/>
            </a:rPr>
            <a:t>制度等を活用し、特定財源の確保に努める。</a:t>
          </a:r>
          <a:endParaRPr kumimoji="1" lang="en-US" altLang="ja-JP" sz="1300">
            <a:latin typeface="ＭＳ Ｐゴシック"/>
          </a:endParaRPr>
        </a:p>
        <a:p>
          <a:r>
            <a:rPr kumimoji="1" lang="ja-JP" altLang="en-US" sz="1300">
              <a:latin typeface="ＭＳ Ｐゴシック"/>
            </a:rPr>
            <a:t>　積立金は、</a:t>
          </a:r>
          <a:r>
            <a:rPr kumimoji="1" lang="en-US" altLang="ja-JP" sz="1300">
              <a:latin typeface="ＭＳ Ｐゴシック"/>
            </a:rPr>
            <a:t>27</a:t>
          </a:r>
          <a:r>
            <a:rPr kumimoji="1" lang="ja-JP" altLang="en-US" sz="1300">
              <a:latin typeface="ＭＳ Ｐゴシック"/>
            </a:rPr>
            <a:t>年度に合併特例債を原資に合併振興基金を積み立てたため、大幅に減少しているが、ふるさと寄附金事業に注力したため、その積立金の増加により平均より高い額となっている。物件費は、ふるさと寄附金の事務経費や返礼品の費用の増加により増となったほか、総合計画や公共施設等総合管理計画、地域防災計画等の作成委託料により増となった。</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佐賀県みやき町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25,552
25,442
51.92
16,426,918
15,721,016
639,182
7,127,211
17,136,103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35.2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29</xdr:row>
      <xdr:rowOff>122936</xdr:rowOff>
    </xdr:from>
    <xdr:to>
      <xdr:col>6</xdr:col>
      <xdr:colOff>511175</xdr:colOff>
      <xdr:row>32</xdr:row>
      <xdr:rowOff>24257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094986"/>
          <a:ext cx="838200" cy="4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24257</xdr:rowOff>
    </xdr:from>
    <xdr:to>
      <xdr:col>5</xdr:col>
      <xdr:colOff>358775</xdr:colOff>
      <xdr:row>32</xdr:row>
      <xdr:rowOff>160655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10657"/>
          <a:ext cx="889000" cy="1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120650</xdr:rowOff>
    </xdr:from>
    <xdr:to>
      <xdr:col>4</xdr:col>
      <xdr:colOff>155575</xdr:colOff>
      <xdr:row>32</xdr:row>
      <xdr:rowOff>160655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07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90932</xdr:rowOff>
    </xdr:from>
    <xdr:to>
      <xdr:col>2</xdr:col>
      <xdr:colOff>638175</xdr:colOff>
      <xdr:row>32</xdr:row>
      <xdr:rowOff>120650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7733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29</xdr:row>
      <xdr:rowOff>72136</xdr:rowOff>
    </xdr:from>
    <xdr:to>
      <xdr:col>6</xdr:col>
      <xdr:colOff>561975</xdr:colOff>
      <xdr:row>30</xdr:row>
      <xdr:rowOff>2286</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504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25163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499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144907</xdr:rowOff>
    </xdr:from>
    <xdr:to>
      <xdr:col>5</xdr:col>
      <xdr:colOff>409575</xdr:colOff>
      <xdr:row>32</xdr:row>
      <xdr:rowOff>75057</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91584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523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109855</xdr:rowOff>
    </xdr:from>
    <xdr:to>
      <xdr:col>4</xdr:col>
      <xdr:colOff>206375</xdr:colOff>
      <xdr:row>33</xdr:row>
      <xdr:rowOff>40005</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5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56532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53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69850</xdr:rowOff>
    </xdr:from>
    <xdr:to>
      <xdr:col>3</xdr:col>
      <xdr:colOff>3175</xdr:colOff>
      <xdr:row>33</xdr:row>
      <xdr:rowOff>0</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5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16527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53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40132</xdr:rowOff>
    </xdr:from>
    <xdr:to>
      <xdr:col>1</xdr:col>
      <xdr:colOff>485775</xdr:colOff>
      <xdr:row>32</xdr:row>
      <xdr:rowOff>141732</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5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158259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53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38080</xdr:rowOff>
    </xdr:from>
    <xdr:to>
      <xdr:col>6</xdr:col>
      <xdr:colOff>511175</xdr:colOff>
      <xdr:row>50</xdr:row>
      <xdr:rowOff>87701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8610580"/>
          <a:ext cx="838200" cy="4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87701</xdr:rowOff>
    </xdr:from>
    <xdr:to>
      <xdr:col>5</xdr:col>
      <xdr:colOff>358775</xdr:colOff>
      <xdr:row>56</xdr:row>
      <xdr:rowOff>10015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660201"/>
          <a:ext cx="889000" cy="95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142870</xdr:rowOff>
    </xdr:from>
    <xdr:to>
      <xdr:col>4</xdr:col>
      <xdr:colOff>155575</xdr:colOff>
      <xdr:row>56</xdr:row>
      <xdr:rowOff>10015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572620"/>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142870</xdr:rowOff>
    </xdr:from>
    <xdr:to>
      <xdr:col>2</xdr:col>
      <xdr:colOff>638175</xdr:colOff>
      <xdr:row>55</xdr:row>
      <xdr:rowOff>161752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72620"/>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153410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49</xdr:row>
      <xdr:rowOff>158730</xdr:rowOff>
    </xdr:from>
    <xdr:to>
      <xdr:col>6</xdr:col>
      <xdr:colOff>561975</xdr:colOff>
      <xdr:row>50</xdr:row>
      <xdr:rowOff>88880</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4584700" y="85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111757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203,336</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36901</xdr:rowOff>
    </xdr:from>
    <xdr:to>
      <xdr:col>5</xdr:col>
      <xdr:colOff>409575</xdr:colOff>
      <xdr:row>50</xdr:row>
      <xdr:rowOff>138501</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3746500" y="860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48</xdr:row>
      <xdr:rowOff>155028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4" y="838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196,824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130665</xdr:rowOff>
    </xdr:from>
    <xdr:to>
      <xdr:col>4</xdr:col>
      <xdr:colOff>206375</xdr:colOff>
      <xdr:row>56</xdr:row>
      <xdr:rowOff>60815</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2857500" y="95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77342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3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92070</xdr:rowOff>
    </xdr:from>
    <xdr:to>
      <xdr:col>3</xdr:col>
      <xdr:colOff>3175</xdr:colOff>
      <xdr:row>56</xdr:row>
      <xdr:rowOff>22220</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968500" y="95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38747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29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77,084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110952</xdr:rowOff>
    </xdr:from>
    <xdr:to>
      <xdr:col>1</xdr:col>
      <xdr:colOff>485775</xdr:colOff>
      <xdr:row>56</xdr:row>
      <xdr:rowOff>41102</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079500" y="954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57629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31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163595</xdr:rowOff>
    </xdr:from>
    <xdr:to>
      <xdr:col>6</xdr:col>
      <xdr:colOff>511175</xdr:colOff>
      <xdr:row>76</xdr:row>
      <xdr:rowOff>133539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22345"/>
          <a:ext cx="838200" cy="14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133539</xdr:rowOff>
    </xdr:from>
    <xdr:to>
      <xdr:col>5</xdr:col>
      <xdr:colOff>358775</xdr:colOff>
      <xdr:row>77</xdr:row>
      <xdr:rowOff>4783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63739"/>
          <a:ext cx="889000" cy="4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157150</xdr:rowOff>
    </xdr:from>
    <xdr:to>
      <xdr:col>4</xdr:col>
      <xdr:colOff>155575</xdr:colOff>
      <xdr:row>77</xdr:row>
      <xdr:rowOff>4783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87350"/>
          <a:ext cx="889000" cy="1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157150</xdr:rowOff>
    </xdr:from>
    <xdr:to>
      <xdr:col>2</xdr:col>
      <xdr:colOff>638175</xdr:colOff>
      <xdr:row>77</xdr:row>
      <xdr:rowOff>90911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87350"/>
          <a:ext cx="889000" cy="10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112794</xdr:rowOff>
    </xdr:from>
    <xdr:to>
      <xdr:col>6</xdr:col>
      <xdr:colOff>561975</xdr:colOff>
      <xdr:row>76</xdr:row>
      <xdr:rowOff>42943</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29715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135671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2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147,055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82739</xdr:rowOff>
    </xdr:from>
    <xdr:to>
      <xdr:col>5</xdr:col>
      <xdr:colOff>409575</xdr:colOff>
      <xdr:row>77</xdr:row>
      <xdr:rowOff>12889</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11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29415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288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134,066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125433</xdr:rowOff>
    </xdr:from>
    <xdr:to>
      <xdr:col>4</xdr:col>
      <xdr:colOff>206375</xdr:colOff>
      <xdr:row>77</xdr:row>
      <xdr:rowOff>55583</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1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72110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293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130,144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106350</xdr:rowOff>
    </xdr:from>
    <xdr:to>
      <xdr:col>3</xdr:col>
      <xdr:colOff>3175</xdr:colOff>
      <xdr:row>77</xdr:row>
      <xdr:rowOff>36500</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1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53027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291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131,897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40111</xdr:rowOff>
    </xdr:from>
    <xdr:to>
      <xdr:col>1</xdr:col>
      <xdr:colOff>485775</xdr:colOff>
      <xdr:row>77</xdr:row>
      <xdr:rowOff>141711</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24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158238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301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48332</xdr:rowOff>
    </xdr:from>
    <xdr:to>
      <xdr:col>6</xdr:col>
      <xdr:colOff>511175</xdr:colOff>
      <xdr:row>98</xdr:row>
      <xdr:rowOff>53442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50432"/>
          <a:ext cx="8382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53442</xdr:rowOff>
    </xdr:from>
    <xdr:to>
      <xdr:col>5</xdr:col>
      <xdr:colOff>358775</xdr:colOff>
      <xdr:row>98</xdr:row>
      <xdr:rowOff>53803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55542"/>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53803</xdr:rowOff>
    </xdr:from>
    <xdr:to>
      <xdr:col>4</xdr:col>
      <xdr:colOff>155575</xdr:colOff>
      <xdr:row>98</xdr:row>
      <xdr:rowOff>58730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55903"/>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58082</xdr:rowOff>
    </xdr:from>
    <xdr:to>
      <xdr:col>2</xdr:col>
      <xdr:colOff>638175</xdr:colOff>
      <xdr:row>98</xdr:row>
      <xdr:rowOff>58730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6018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168982</xdr:rowOff>
    </xdr:from>
    <xdr:to>
      <xdr:col>6</xdr:col>
      <xdr:colOff>561975</xdr:colOff>
      <xdr:row>98</xdr:row>
      <xdr:rowOff>99132</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7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128359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43,981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2642</xdr:rowOff>
    </xdr:from>
    <xdr:to>
      <xdr:col>5</xdr:col>
      <xdr:colOff>409575</xdr:colOff>
      <xdr:row>98</xdr:row>
      <xdr:rowOff>104242</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8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120769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3003</xdr:rowOff>
    </xdr:from>
    <xdr:to>
      <xdr:col>4</xdr:col>
      <xdr:colOff>206375</xdr:colOff>
      <xdr:row>98</xdr:row>
      <xdr:rowOff>104603</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80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121130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7930</xdr:rowOff>
    </xdr:from>
    <xdr:to>
      <xdr:col>3</xdr:col>
      <xdr:colOff>3175</xdr:colOff>
      <xdr:row>98</xdr:row>
      <xdr:rowOff>109530</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8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126057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8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7282</xdr:rowOff>
    </xdr:from>
    <xdr:to>
      <xdr:col>1</xdr:col>
      <xdr:colOff>485775</xdr:colOff>
      <xdr:row>98</xdr:row>
      <xdr:rowOff>108882</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80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125409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49022</xdr:rowOff>
    </xdr:from>
    <xdr:to>
      <xdr:col>15</xdr:col>
      <xdr:colOff>180975</xdr:colOff>
      <xdr:row>34</xdr:row>
      <xdr:rowOff>149987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5878322"/>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149987</xdr:rowOff>
    </xdr:from>
    <xdr:to>
      <xdr:col>14</xdr:col>
      <xdr:colOff>28575</xdr:colOff>
      <xdr:row>36</xdr:row>
      <xdr:rowOff>110363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5979287"/>
          <a:ext cx="8890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159512</xdr:rowOff>
    </xdr:from>
    <xdr:to>
      <xdr:col>12</xdr:col>
      <xdr:colOff>511175</xdr:colOff>
      <xdr:row>36</xdr:row>
      <xdr:rowOff>110363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5474462"/>
          <a:ext cx="889000" cy="80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159512</xdr:rowOff>
    </xdr:from>
    <xdr:to>
      <xdr:col>11</xdr:col>
      <xdr:colOff>307975</xdr:colOff>
      <xdr:row>33</xdr:row>
      <xdr:rowOff>134747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5474462"/>
          <a:ext cx="8890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169672</xdr:rowOff>
    </xdr:from>
    <xdr:to>
      <xdr:col>15</xdr:col>
      <xdr:colOff>231775</xdr:colOff>
      <xdr:row>34</xdr:row>
      <xdr:rowOff>99822</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58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21099</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67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99187</xdr:rowOff>
    </xdr:from>
    <xdr:to>
      <xdr:col>14</xdr:col>
      <xdr:colOff>79375</xdr:colOff>
      <xdr:row>35</xdr:row>
      <xdr:rowOff>29337</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45864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7" y="570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59563</xdr:rowOff>
    </xdr:from>
    <xdr:to>
      <xdr:col>12</xdr:col>
      <xdr:colOff>561975</xdr:colOff>
      <xdr:row>36</xdr:row>
      <xdr:rowOff>161163</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6240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7" y="600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108712</xdr:rowOff>
    </xdr:from>
    <xdr:to>
      <xdr:col>11</xdr:col>
      <xdr:colOff>358775</xdr:colOff>
      <xdr:row>32</xdr:row>
      <xdr:rowOff>38862</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54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55389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7" y="51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83947</xdr:rowOff>
    </xdr:from>
    <xdr:to>
      <xdr:col>10</xdr:col>
      <xdr:colOff>155575</xdr:colOff>
      <xdr:row>34</xdr:row>
      <xdr:rowOff>14097</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57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30624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7" y="551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148425</xdr:rowOff>
    </xdr:from>
    <xdr:to>
      <xdr:col>15</xdr:col>
      <xdr:colOff>180975</xdr:colOff>
      <xdr:row>57</xdr:row>
      <xdr:rowOff>50070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49625"/>
          <a:ext cx="838200" cy="7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32620</xdr:rowOff>
    </xdr:from>
    <xdr:to>
      <xdr:col>14</xdr:col>
      <xdr:colOff>28575</xdr:colOff>
      <xdr:row>56</xdr:row>
      <xdr:rowOff>148425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633820"/>
          <a:ext cx="889000" cy="11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32620</xdr:rowOff>
    </xdr:from>
    <xdr:to>
      <xdr:col>12</xdr:col>
      <xdr:colOff>511175</xdr:colOff>
      <xdr:row>56</xdr:row>
      <xdr:rowOff>141643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33820"/>
          <a:ext cx="889000" cy="10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53289</xdr:rowOff>
    </xdr:from>
    <xdr:to>
      <xdr:col>11</xdr:col>
      <xdr:colOff>307975</xdr:colOff>
      <xdr:row>56</xdr:row>
      <xdr:rowOff>141643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54489"/>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170720</xdr:rowOff>
    </xdr:from>
    <xdr:to>
      <xdr:col>15</xdr:col>
      <xdr:colOff>231775</xdr:colOff>
      <xdr:row>57</xdr:row>
      <xdr:rowOff>100870</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10426700" y="97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22147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17,705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97625</xdr:rowOff>
    </xdr:from>
    <xdr:to>
      <xdr:col>14</xdr:col>
      <xdr:colOff>79375</xdr:colOff>
      <xdr:row>57</xdr:row>
      <xdr:rowOff>27775</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9588500" y="96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44302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7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153270</xdr:rowOff>
    </xdr:from>
    <xdr:to>
      <xdr:col>12</xdr:col>
      <xdr:colOff>561975</xdr:colOff>
      <xdr:row>56</xdr:row>
      <xdr:rowOff>83420</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8699500" y="95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99947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35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90843</xdr:rowOff>
    </xdr:from>
    <xdr:to>
      <xdr:col>11</xdr:col>
      <xdr:colOff>358775</xdr:colOff>
      <xdr:row>57</xdr:row>
      <xdr:rowOff>20993</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7810500" y="96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37520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6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2489</xdr:rowOff>
    </xdr:from>
    <xdr:to>
      <xdr:col>10</xdr:col>
      <xdr:colOff>155575</xdr:colOff>
      <xdr:row>56</xdr:row>
      <xdr:rowOff>104089</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6921500" y="96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120616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7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130480</xdr:rowOff>
    </xdr:from>
    <xdr:to>
      <xdr:col>15</xdr:col>
      <xdr:colOff>180975</xdr:colOff>
      <xdr:row>77</xdr:row>
      <xdr:rowOff>164503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60680"/>
          <a:ext cx="838200" cy="20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164503</xdr:rowOff>
    </xdr:from>
    <xdr:to>
      <xdr:col>14</xdr:col>
      <xdr:colOff>28575</xdr:colOff>
      <xdr:row>78</xdr:row>
      <xdr:rowOff>149682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66153"/>
          <a:ext cx="889000" cy="15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134595</xdr:rowOff>
    </xdr:from>
    <xdr:to>
      <xdr:col>12</xdr:col>
      <xdr:colOff>511175</xdr:colOff>
      <xdr:row>78</xdr:row>
      <xdr:rowOff>149682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07695"/>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10579</xdr:rowOff>
    </xdr:from>
    <xdr:to>
      <xdr:col>11</xdr:col>
      <xdr:colOff>307975</xdr:colOff>
      <xdr:row>78</xdr:row>
      <xdr:rowOff>134595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83679"/>
          <a:ext cx="8890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79680</xdr:rowOff>
    </xdr:from>
    <xdr:to>
      <xdr:col>15</xdr:col>
      <xdr:colOff>231775</xdr:colOff>
      <xdr:row>77</xdr:row>
      <xdr:rowOff>9830</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10426700" y="131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102557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6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113703</xdr:rowOff>
    </xdr:from>
    <xdr:to>
      <xdr:col>14</xdr:col>
      <xdr:colOff>79375</xdr:colOff>
      <xdr:row>78</xdr:row>
      <xdr:rowOff>43853</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9588500" y="1331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34980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7" y="1340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98882</xdr:rowOff>
    </xdr:from>
    <xdr:to>
      <xdr:col>12</xdr:col>
      <xdr:colOff>561975</xdr:colOff>
      <xdr:row>79</xdr:row>
      <xdr:rowOff>29032</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8699500" y="134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20159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7" y="135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83795</xdr:rowOff>
    </xdr:from>
    <xdr:to>
      <xdr:col>11</xdr:col>
      <xdr:colOff>358775</xdr:colOff>
      <xdr:row>79</xdr:row>
      <xdr:rowOff>13945</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7810500" y="134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5072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7" y="1354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131229</xdr:rowOff>
    </xdr:from>
    <xdr:to>
      <xdr:col>10</xdr:col>
      <xdr:colOff>155575</xdr:colOff>
      <xdr:row>78</xdr:row>
      <xdr:rowOff>61379</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6921500" y="133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77906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7" y="1310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129699</xdr:rowOff>
    </xdr:from>
    <xdr:to>
      <xdr:col>15</xdr:col>
      <xdr:colOff>180975</xdr:colOff>
      <xdr:row>96</xdr:row>
      <xdr:rowOff>102143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417449"/>
          <a:ext cx="838200" cy="14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129699</xdr:rowOff>
    </xdr:from>
    <xdr:to>
      <xdr:col>14</xdr:col>
      <xdr:colOff>28575</xdr:colOff>
      <xdr:row>96</xdr:row>
      <xdr:rowOff>99467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417449"/>
          <a:ext cx="889000" cy="14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99467</xdr:rowOff>
    </xdr:from>
    <xdr:to>
      <xdr:col>12</xdr:col>
      <xdr:colOff>511175</xdr:colOff>
      <xdr:row>97</xdr:row>
      <xdr:rowOff>69586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558667"/>
          <a:ext cx="889000" cy="14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69586</xdr:rowOff>
    </xdr:from>
    <xdr:to>
      <xdr:col>11</xdr:col>
      <xdr:colOff>307975</xdr:colOff>
      <xdr:row>98</xdr:row>
      <xdr:rowOff>68481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700236"/>
          <a:ext cx="889000" cy="1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51343</xdr:rowOff>
    </xdr:from>
    <xdr:to>
      <xdr:col>15</xdr:col>
      <xdr:colOff>231775</xdr:colOff>
      <xdr:row>96</xdr:row>
      <xdr:rowOff>152943</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5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74220</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3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57,943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78899</xdr:rowOff>
    </xdr:from>
    <xdr:to>
      <xdr:col>14</xdr:col>
      <xdr:colOff>79375</xdr:colOff>
      <xdr:row>96</xdr:row>
      <xdr:rowOff>9049</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3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25576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1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48667</xdr:rowOff>
    </xdr:from>
    <xdr:to>
      <xdr:col>12</xdr:col>
      <xdr:colOff>561975</xdr:colOff>
      <xdr:row>96</xdr:row>
      <xdr:rowOff>150267</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5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166794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2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18786</xdr:rowOff>
    </xdr:from>
    <xdr:to>
      <xdr:col>11</xdr:col>
      <xdr:colOff>358775</xdr:colOff>
      <xdr:row>97</xdr:row>
      <xdr:rowOff>120386</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64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136913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42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17681</xdr:rowOff>
    </xdr:from>
    <xdr:to>
      <xdr:col>10</xdr:col>
      <xdr:colOff>155575</xdr:colOff>
      <xdr:row>98</xdr:row>
      <xdr:rowOff>119281</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8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110408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9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15608</xdr:rowOff>
    </xdr:from>
    <xdr:to>
      <xdr:col>23</xdr:col>
      <xdr:colOff>516889</xdr:colOff>
      <xdr:row>39</xdr:row>
      <xdr:rowOff>56909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673458"/>
          <a:ext cx="1269" cy="107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60736</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74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39</xdr:row>
      <xdr:rowOff>56909</xdr:rowOff>
    </xdr:from>
    <xdr:to>
      <xdr:col>23</xdr:col>
      <xdr:colOff>606425</xdr:colOff>
      <xdr:row>39</xdr:row>
      <xdr:rowOff>56909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133735</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4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33</xdr:row>
      <xdr:rowOff>15608</xdr:rowOff>
    </xdr:from>
    <xdr:to>
      <xdr:col>23</xdr:col>
      <xdr:colOff>606425</xdr:colOff>
      <xdr:row>33</xdr:row>
      <xdr:rowOff>15608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6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131051</xdr:rowOff>
    </xdr:from>
    <xdr:to>
      <xdr:col>23</xdr:col>
      <xdr:colOff>517525</xdr:colOff>
      <xdr:row>37</xdr:row>
      <xdr:rowOff>13741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03251"/>
          <a:ext cx="8382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66984</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41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88557</xdr:rowOff>
    </xdr:from>
    <xdr:to>
      <xdr:col>23</xdr:col>
      <xdr:colOff>568325</xdr:colOff>
      <xdr:row>38</xdr:row>
      <xdr:rowOff>18707</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62687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13741</xdr:rowOff>
    </xdr:from>
    <xdr:to>
      <xdr:col>22</xdr:col>
      <xdr:colOff>365125</xdr:colOff>
      <xdr:row>37</xdr:row>
      <xdr:rowOff>28867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57391"/>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104788</xdr:rowOff>
    </xdr:from>
    <xdr:to>
      <xdr:col>22</xdr:col>
      <xdr:colOff>415925</xdr:colOff>
      <xdr:row>38</xdr:row>
      <xdr:rowOff>34937</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5430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26064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145758</xdr:rowOff>
    </xdr:from>
    <xdr:to>
      <xdr:col>21</xdr:col>
      <xdr:colOff>161925</xdr:colOff>
      <xdr:row>37</xdr:row>
      <xdr:rowOff>28867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5460708"/>
          <a:ext cx="889000" cy="91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145758</xdr:rowOff>
    </xdr:from>
    <xdr:to>
      <xdr:col>19</xdr:col>
      <xdr:colOff>644525</xdr:colOff>
      <xdr:row>37</xdr:row>
      <xdr:rowOff>124727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5460708"/>
          <a:ext cx="889000" cy="100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5" name="フローチャート : 判断 534">
          <a:extLst>
            <a:ext uri="{FF2B5EF4-FFF2-40B4-BE49-F238E27FC236}">
              <a16:creationId xmlns:a16="http://schemas.microsoft.com/office/drawing/2014/main" id="{00000000-0008-0000-0700-000017020000}"/>
            </a:ext>
          </a:extLst>
        </xdr:cNvPr>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7" name="フローチャート : 判断 536">
          <a:extLst>
            <a:ext uri="{FF2B5EF4-FFF2-40B4-BE49-F238E27FC236}">
              <a16:creationId xmlns:a16="http://schemas.microsoft.com/office/drawing/2014/main" id="{00000000-0008-0000-0700-000019020000}"/>
            </a:ext>
          </a:extLst>
        </xdr:cNvPr>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26293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80251</xdr:rowOff>
    </xdr:from>
    <xdr:to>
      <xdr:col>23</xdr:col>
      <xdr:colOff>568325</xdr:colOff>
      <xdr:row>37</xdr:row>
      <xdr:rowOff>10401</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6268700" y="625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103128</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1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21,227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134391</xdr:rowOff>
    </xdr:from>
    <xdr:to>
      <xdr:col>22</xdr:col>
      <xdr:colOff>415925</xdr:colOff>
      <xdr:row>37</xdr:row>
      <xdr:rowOff>64541</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54305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81068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0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149517</xdr:rowOff>
    </xdr:from>
    <xdr:to>
      <xdr:col>21</xdr:col>
      <xdr:colOff>212725</xdr:colOff>
      <xdr:row>37</xdr:row>
      <xdr:rowOff>79667</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4541500" y="63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96194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09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19,409</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94958</xdr:rowOff>
    </xdr:from>
    <xdr:to>
      <xdr:col>20</xdr:col>
      <xdr:colOff>9525</xdr:colOff>
      <xdr:row>32</xdr:row>
      <xdr:rowOff>25108</xdr:rowOff>
    </xdr:to>
    <xdr:sp macro="" textlink="">
      <xdr:nvSpPr>
        <xdr:cNvPr id="550" name="円/楕円 549">
          <a:extLst>
            <a:ext uri="{FF2B5EF4-FFF2-40B4-BE49-F238E27FC236}">
              <a16:creationId xmlns:a16="http://schemas.microsoft.com/office/drawing/2014/main" id="{00000000-0008-0000-0700-000026020000}"/>
            </a:ext>
          </a:extLst>
        </xdr:cNvPr>
        <xdr:cNvSpPr/>
      </xdr:nvSpPr>
      <xdr:spPr>
        <a:xfrm>
          <a:off x="13652500" y="54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41635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18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73927</xdr:rowOff>
    </xdr:from>
    <xdr:to>
      <xdr:col>18</xdr:col>
      <xdr:colOff>492125</xdr:colOff>
      <xdr:row>38</xdr:row>
      <xdr:rowOff>4077</xdr:rowOff>
    </xdr:to>
    <xdr:sp macro="" textlink="">
      <xdr:nvSpPr>
        <xdr:cNvPr id="552" name="円/楕円 551">
          <a:extLst>
            <a:ext uri="{FF2B5EF4-FFF2-40B4-BE49-F238E27FC236}">
              <a16:creationId xmlns:a16="http://schemas.microsoft.com/office/drawing/2014/main" id="{00000000-0008-0000-0700-000028020000}"/>
            </a:ext>
          </a:extLst>
        </xdr:cNvPr>
        <xdr:cNvSpPr/>
      </xdr:nvSpPr>
      <xdr:spPr>
        <a:xfrm>
          <a:off x="12763500" y="64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20604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1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52,093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131569</xdr:rowOff>
    </xdr:from>
    <xdr:to>
      <xdr:col>23</xdr:col>
      <xdr:colOff>517525</xdr:colOff>
      <xdr:row>56</xdr:row>
      <xdr:rowOff>146939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732769"/>
          <a:ext cx="838200" cy="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131569</xdr:rowOff>
    </xdr:from>
    <xdr:to>
      <xdr:col>22</xdr:col>
      <xdr:colOff>365125</xdr:colOff>
      <xdr:row>57</xdr:row>
      <xdr:rowOff>92423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732769"/>
          <a:ext cx="889000" cy="13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63587</xdr:rowOff>
    </xdr:from>
    <xdr:to>
      <xdr:col>21</xdr:col>
      <xdr:colOff>161925</xdr:colOff>
      <xdr:row>57</xdr:row>
      <xdr:rowOff>92423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664787"/>
          <a:ext cx="889000" cy="20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91" name="フローチャート : 判断 590">
          <a:extLst>
            <a:ext uri="{FF2B5EF4-FFF2-40B4-BE49-F238E27FC236}">
              <a16:creationId xmlns:a16="http://schemas.microsoft.com/office/drawing/2014/main" id="{00000000-0008-0000-0700-00004F020000}"/>
            </a:ext>
          </a:extLst>
        </xdr:cNvPr>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63587</xdr:rowOff>
    </xdr:from>
    <xdr:to>
      <xdr:col>19</xdr:col>
      <xdr:colOff>644525</xdr:colOff>
      <xdr:row>57</xdr:row>
      <xdr:rowOff>6067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664787"/>
          <a:ext cx="889000" cy="1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4" name="フローチャート : 判断 593">
          <a:extLst>
            <a:ext uri="{FF2B5EF4-FFF2-40B4-BE49-F238E27FC236}">
              <a16:creationId xmlns:a16="http://schemas.microsoft.com/office/drawing/2014/main" id="{00000000-0008-0000-0700-000052020000}"/>
            </a:ext>
          </a:extLst>
        </xdr:cNvPr>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6" name="フローチャート : 判断 595">
          <a:extLst>
            <a:ext uri="{FF2B5EF4-FFF2-40B4-BE49-F238E27FC236}">
              <a16:creationId xmlns:a16="http://schemas.microsoft.com/office/drawing/2014/main" id="{00000000-0008-0000-0700-000054020000}"/>
            </a:ext>
          </a:extLst>
        </xdr:cNvPr>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96139</xdr:rowOff>
    </xdr:from>
    <xdr:to>
      <xdr:col>23</xdr:col>
      <xdr:colOff>568325</xdr:colOff>
      <xdr:row>57</xdr:row>
      <xdr:rowOff>26289</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6268700" y="96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74566</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6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42,835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80769</xdr:rowOff>
    </xdr:from>
    <xdr:to>
      <xdr:col>22</xdr:col>
      <xdr:colOff>415925</xdr:colOff>
      <xdr:row>57</xdr:row>
      <xdr:rowOff>10919</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5430500" y="96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2046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7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41623</xdr:rowOff>
    </xdr:from>
    <xdr:to>
      <xdr:col>21</xdr:col>
      <xdr:colOff>212725</xdr:colOff>
      <xdr:row>57</xdr:row>
      <xdr:rowOff>143223</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4541500" y="98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134350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9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12787</xdr:rowOff>
    </xdr:from>
    <xdr:to>
      <xdr:col>20</xdr:col>
      <xdr:colOff>9525</xdr:colOff>
      <xdr:row>56</xdr:row>
      <xdr:rowOff>114387</xdr:rowOff>
    </xdr:to>
    <xdr:sp macro="" textlink="">
      <xdr:nvSpPr>
        <xdr:cNvPr id="609" name="円/楕円 608">
          <a:extLst>
            <a:ext uri="{FF2B5EF4-FFF2-40B4-BE49-F238E27FC236}">
              <a16:creationId xmlns:a16="http://schemas.microsoft.com/office/drawing/2014/main" id="{00000000-0008-0000-0700-000061020000}"/>
            </a:ext>
          </a:extLst>
        </xdr:cNvPr>
        <xdr:cNvSpPr/>
      </xdr:nvSpPr>
      <xdr:spPr>
        <a:xfrm>
          <a:off x="13652500" y="961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130914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38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126717</xdr:rowOff>
    </xdr:from>
    <xdr:to>
      <xdr:col>18</xdr:col>
      <xdr:colOff>492125</xdr:colOff>
      <xdr:row>57</xdr:row>
      <xdr:rowOff>56867</xdr:rowOff>
    </xdr:to>
    <xdr:sp macro="" textlink="">
      <xdr:nvSpPr>
        <xdr:cNvPr id="611" name="円/楕円 610">
          <a:extLst>
            <a:ext uri="{FF2B5EF4-FFF2-40B4-BE49-F238E27FC236}">
              <a16:creationId xmlns:a16="http://schemas.microsoft.com/office/drawing/2014/main" id="{00000000-0008-0000-0700-000063020000}"/>
            </a:ext>
          </a:extLst>
        </xdr:cNvPr>
        <xdr:cNvSpPr/>
      </xdr:nvSpPr>
      <xdr:spPr>
        <a:xfrm>
          <a:off x="12763500" y="972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47994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82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33516</xdr:rowOff>
    </xdr:from>
    <xdr:to>
      <xdr:col>23</xdr:col>
      <xdr:colOff>517525</xdr:colOff>
      <xdr:row>79</xdr:row>
      <xdr:rowOff>38315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578066"/>
          <a:ext cx="8382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38315</xdr:rowOff>
    </xdr:from>
    <xdr:to>
      <xdr:col>22</xdr:col>
      <xdr:colOff>365125</xdr:colOff>
      <xdr:row>79</xdr:row>
      <xdr:rowOff>41326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582865"/>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41326</xdr:rowOff>
    </xdr:from>
    <xdr:to>
      <xdr:col>21</xdr:col>
      <xdr:colOff>161925</xdr:colOff>
      <xdr:row>79</xdr:row>
      <xdr:rowOff>43231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58587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27800</xdr:rowOff>
    </xdr:from>
    <xdr:to>
      <xdr:col>19</xdr:col>
      <xdr:colOff>644525</xdr:colOff>
      <xdr:row>79</xdr:row>
      <xdr:rowOff>43231</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72350"/>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3" name="フローチャート : 判断 652">
          <a:extLst>
            <a:ext uri="{FF2B5EF4-FFF2-40B4-BE49-F238E27FC236}">
              <a16:creationId xmlns:a16="http://schemas.microsoft.com/office/drawing/2014/main" id="{00000000-0008-0000-0700-00008D020000}"/>
            </a:ext>
          </a:extLst>
        </xdr:cNvPr>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154166</xdr:rowOff>
    </xdr:from>
    <xdr:to>
      <xdr:col>23</xdr:col>
      <xdr:colOff>568325</xdr:colOff>
      <xdr:row>79</xdr:row>
      <xdr:rowOff>84316</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6268700" y="1352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109657</xdr:rowOff>
    </xdr:from>
    <xdr:ext cx="378565"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158965</xdr:rowOff>
    </xdr:from>
    <xdr:to>
      <xdr:col>22</xdr:col>
      <xdr:colOff>415925</xdr:colOff>
      <xdr:row>79</xdr:row>
      <xdr:rowOff>89115</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5430500" y="135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80242</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2017" y="1362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161976</xdr:rowOff>
    </xdr:from>
    <xdr:to>
      <xdr:col>21</xdr:col>
      <xdr:colOff>212725</xdr:colOff>
      <xdr:row>79</xdr:row>
      <xdr:rowOff>92126</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4541500" y="1353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83253</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3017" y="13627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163881</xdr:rowOff>
    </xdr:from>
    <xdr:to>
      <xdr:col>20</xdr:col>
      <xdr:colOff>9525</xdr:colOff>
      <xdr:row>79</xdr:row>
      <xdr:rowOff>94031</xdr:rowOff>
    </xdr:to>
    <xdr:sp macro="" textlink="">
      <xdr:nvSpPr>
        <xdr:cNvPr id="666" name="円/楕円 665">
          <a:extLst>
            <a:ext uri="{FF2B5EF4-FFF2-40B4-BE49-F238E27FC236}">
              <a16:creationId xmlns:a16="http://schemas.microsoft.com/office/drawing/2014/main" id="{00000000-0008-0000-0700-00009A020000}"/>
            </a:ext>
          </a:extLst>
        </xdr:cNvPr>
        <xdr:cNvSpPr/>
      </xdr:nvSpPr>
      <xdr:spPr>
        <a:xfrm>
          <a:off x="13652500" y="135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85158</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46333" y="13629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148450</xdr:rowOff>
    </xdr:from>
    <xdr:to>
      <xdr:col>18</xdr:col>
      <xdr:colOff>492125</xdr:colOff>
      <xdr:row>79</xdr:row>
      <xdr:rowOff>78600</xdr:rowOff>
    </xdr:to>
    <xdr:sp macro="" textlink="">
      <xdr:nvSpPr>
        <xdr:cNvPr id="668" name="円/楕円 667">
          <a:extLst>
            <a:ext uri="{FF2B5EF4-FFF2-40B4-BE49-F238E27FC236}">
              <a16:creationId xmlns:a16="http://schemas.microsoft.com/office/drawing/2014/main" id="{00000000-0008-0000-0700-00009C020000}"/>
            </a:ext>
          </a:extLst>
        </xdr:cNvPr>
        <xdr:cNvSpPr/>
      </xdr:nvSpPr>
      <xdr:spPr>
        <a:xfrm>
          <a:off x="12763500" y="135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69727</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61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122544</xdr:rowOff>
    </xdr:from>
    <xdr:to>
      <xdr:col>23</xdr:col>
      <xdr:colOff>517525</xdr:colOff>
      <xdr:row>96</xdr:row>
      <xdr:rowOff>57730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410294"/>
          <a:ext cx="838200" cy="10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57730</xdr:rowOff>
    </xdr:from>
    <xdr:to>
      <xdr:col>22</xdr:col>
      <xdr:colOff>365125</xdr:colOff>
      <xdr:row>96</xdr:row>
      <xdr:rowOff>71861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516930"/>
          <a:ext cx="889000" cy="1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4" name="フローチャート : 判断 703">
          <a:extLst>
            <a:ext uri="{FF2B5EF4-FFF2-40B4-BE49-F238E27FC236}">
              <a16:creationId xmlns:a16="http://schemas.microsoft.com/office/drawing/2014/main" id="{00000000-0008-0000-0700-0000C0020000}"/>
            </a:ext>
          </a:extLst>
        </xdr:cNvPr>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71861</xdr:rowOff>
    </xdr:from>
    <xdr:to>
      <xdr:col>21</xdr:col>
      <xdr:colOff>161925</xdr:colOff>
      <xdr:row>96</xdr:row>
      <xdr:rowOff>113433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531061"/>
          <a:ext cx="889000" cy="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113433</xdr:rowOff>
    </xdr:from>
    <xdr:to>
      <xdr:col>19</xdr:col>
      <xdr:colOff>644525</xdr:colOff>
      <xdr:row>96</xdr:row>
      <xdr:rowOff>128445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572633"/>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2" name="フローチャート : 判断 711">
          <a:extLst>
            <a:ext uri="{FF2B5EF4-FFF2-40B4-BE49-F238E27FC236}">
              <a16:creationId xmlns:a16="http://schemas.microsoft.com/office/drawing/2014/main" id="{00000000-0008-0000-0700-0000C8020000}"/>
            </a:ext>
          </a:extLst>
        </xdr:cNvPr>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71744</xdr:rowOff>
    </xdr:from>
    <xdr:to>
      <xdr:col>23</xdr:col>
      <xdr:colOff>568325</xdr:colOff>
      <xdr:row>96</xdr:row>
      <xdr:rowOff>1894</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6268700" y="1635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94621</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21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60,826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6930</xdr:rowOff>
    </xdr:from>
    <xdr:to>
      <xdr:col>22</xdr:col>
      <xdr:colOff>415925</xdr:colOff>
      <xdr:row>96</xdr:row>
      <xdr:rowOff>108530</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5430500" y="164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125057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24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21061</xdr:rowOff>
    </xdr:from>
    <xdr:to>
      <xdr:col>21</xdr:col>
      <xdr:colOff>212725</xdr:colOff>
      <xdr:row>96</xdr:row>
      <xdr:rowOff>122661</xdr:rowOff>
    </xdr:to>
    <xdr:sp macro="" textlink="">
      <xdr:nvSpPr>
        <xdr:cNvPr id="723" name="円/楕円 722">
          <a:extLst>
            <a:ext uri="{FF2B5EF4-FFF2-40B4-BE49-F238E27FC236}">
              <a16:creationId xmlns:a16="http://schemas.microsoft.com/office/drawing/2014/main" id="{00000000-0008-0000-0700-0000D3020000}"/>
            </a:ext>
          </a:extLst>
        </xdr:cNvPr>
        <xdr:cNvSpPr/>
      </xdr:nvSpPr>
      <xdr:spPr>
        <a:xfrm>
          <a:off x="14541500" y="164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139188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25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62633</xdr:rowOff>
    </xdr:from>
    <xdr:to>
      <xdr:col>20</xdr:col>
      <xdr:colOff>9525</xdr:colOff>
      <xdr:row>96</xdr:row>
      <xdr:rowOff>164233</xdr:rowOff>
    </xdr:to>
    <xdr:sp macro="" textlink="">
      <xdr:nvSpPr>
        <xdr:cNvPr id="725" name="円/楕円 724">
          <a:extLst>
            <a:ext uri="{FF2B5EF4-FFF2-40B4-BE49-F238E27FC236}">
              <a16:creationId xmlns:a16="http://schemas.microsoft.com/office/drawing/2014/main" id="{00000000-0008-0000-0700-0000D5020000}"/>
            </a:ext>
          </a:extLst>
        </xdr:cNvPr>
        <xdr:cNvSpPr/>
      </xdr:nvSpPr>
      <xdr:spPr>
        <a:xfrm>
          <a:off x="13652500" y="1652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9310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29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77645</xdr:rowOff>
    </xdr:from>
    <xdr:to>
      <xdr:col>18</xdr:col>
      <xdr:colOff>492125</xdr:colOff>
      <xdr:row>97</xdr:row>
      <xdr:rowOff>7795</xdr:rowOff>
    </xdr:to>
    <xdr:sp macro="" textlink="">
      <xdr:nvSpPr>
        <xdr:cNvPr id="727" name="円/楕円 726">
          <a:extLst>
            <a:ext uri="{FF2B5EF4-FFF2-40B4-BE49-F238E27FC236}">
              <a16:creationId xmlns:a16="http://schemas.microsoft.com/office/drawing/2014/main" id="{00000000-0008-0000-0700-0000D7020000}"/>
            </a:ext>
          </a:extLst>
        </xdr:cNvPr>
        <xdr:cNvSpPr/>
      </xdr:nvSpPr>
      <xdr:spPr>
        <a:xfrm>
          <a:off x="12763500" y="1653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24322</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31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4" name="フローチャート : 判断 763">
          <a:extLst>
            <a:ext uri="{FF2B5EF4-FFF2-40B4-BE49-F238E27FC236}">
              <a16:creationId xmlns:a16="http://schemas.microsoft.com/office/drawing/2014/main" id="{00000000-0008-0000-0700-0000FC020000}"/>
            </a:ext>
          </a:extLst>
        </xdr:cNvPr>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7" name="フローチャート : 判断 766">
          <a:extLst>
            <a:ext uri="{FF2B5EF4-FFF2-40B4-BE49-F238E27FC236}">
              <a16:creationId xmlns:a16="http://schemas.microsoft.com/office/drawing/2014/main" id="{00000000-0008-0000-0700-0000FF020000}"/>
            </a:ext>
          </a:extLst>
        </xdr:cNvPr>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9" name="フローチャート : 判断 768">
          <a:extLst>
            <a:ext uri="{FF2B5EF4-FFF2-40B4-BE49-F238E27FC236}">
              <a16:creationId xmlns:a16="http://schemas.microsoft.com/office/drawing/2014/main" id="{00000000-0008-0000-0700-000001030000}"/>
            </a:ext>
          </a:extLst>
        </xdr:cNvPr>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8" name="円/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0" name="円/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2" name="円/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a:extLst>
            <a:ext uri="{FF2B5EF4-FFF2-40B4-BE49-F238E27FC236}">
              <a16:creationId xmlns:a16="http://schemas.microsoft.com/office/drawing/2014/main" id="{00000000-0008-0000-0700-00001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議会費は、議案等のペーパーレス化に伴うタブレット端末等の導入、議会ネット中継整備費により類似団体で</a:t>
          </a:r>
          <a:r>
            <a:rPr kumimoji="1" lang="en-US" altLang="ja-JP" sz="1300">
              <a:latin typeface="ＭＳ Ｐゴシック"/>
            </a:rPr>
            <a:t>1</a:t>
          </a:r>
          <a:r>
            <a:rPr kumimoji="1" lang="ja-JP" altLang="en-US" sz="1300">
              <a:latin typeface="ＭＳ Ｐゴシック"/>
            </a:rPr>
            <a:t>位となったが、議案等の印刷経費、印刷に係る人件費を大幅に削減できた。総務費も類似団体で</a:t>
          </a:r>
          <a:r>
            <a:rPr kumimoji="1" lang="en-US" altLang="ja-JP" sz="1300">
              <a:latin typeface="ＭＳ Ｐゴシック"/>
            </a:rPr>
            <a:t>1</a:t>
          </a:r>
          <a:r>
            <a:rPr kumimoji="1" lang="ja-JP" altLang="en-US" sz="1300">
              <a:latin typeface="ＭＳ Ｐゴシック"/>
            </a:rPr>
            <a:t>位となったが、庁舎（防災委センター）の建て替え事業、防犯灯</a:t>
          </a:r>
          <a:r>
            <a:rPr kumimoji="1" lang="en-US" altLang="ja-JP" sz="1300">
              <a:latin typeface="ＭＳ Ｐゴシック"/>
            </a:rPr>
            <a:t>LED</a:t>
          </a:r>
          <a:r>
            <a:rPr kumimoji="1" lang="ja-JP" altLang="en-US" sz="1300">
              <a:latin typeface="ＭＳ Ｐゴシック"/>
            </a:rPr>
            <a:t>化事業のほか、ふるさと寄附金事業の強化に伴う事務経費や返礼品等の経費により増となった。民生費は、臨時給付金、</a:t>
          </a:r>
          <a:r>
            <a:rPr kumimoji="1" lang="en-US" altLang="ja-JP" sz="1300">
              <a:latin typeface="ＭＳ Ｐゴシック"/>
            </a:rPr>
            <a:t>3</a:t>
          </a:r>
          <a:r>
            <a:rPr kumimoji="1" lang="ja-JP" altLang="en-US" sz="1300">
              <a:latin typeface="ＭＳ Ｐゴシック"/>
            </a:rPr>
            <a:t>歳未満児の保育給付費や障害児給付費の増、国民健康保険の広域化に伴う赤字解消支援に伴う繰出金等で増となった。商工費は、遊歩道整備事業に伴う増となった。土木費では、</a:t>
          </a:r>
          <a:r>
            <a:rPr kumimoji="1" lang="en-US" altLang="ja-JP" sz="1300">
              <a:latin typeface="ＭＳ Ｐゴシック"/>
            </a:rPr>
            <a:t>PFI</a:t>
          </a:r>
          <a:r>
            <a:rPr kumimoji="1" lang="ja-JP" altLang="en-US" sz="1300">
              <a:latin typeface="ＭＳ Ｐゴシック"/>
            </a:rPr>
            <a:t>による町営住宅購入費や町営住宅の建替事業で増となったが、社会資本整備事業交付金を活用した道路整備事業の事業費が減となり、総額では前年度から減となったが類似団体平均では上位となっている。また、</a:t>
          </a:r>
          <a:r>
            <a:rPr kumimoji="1" lang="en-US" altLang="ja-JP" sz="1300">
              <a:latin typeface="ＭＳ Ｐゴシック"/>
            </a:rPr>
            <a:t>PFI</a:t>
          </a:r>
          <a:r>
            <a:rPr kumimoji="1" lang="ja-JP" altLang="en-US" sz="1300">
              <a:latin typeface="ＭＳ Ｐゴシック"/>
            </a:rPr>
            <a:t>町営住宅整備事業の剰余金について、後年度の維持補修費として</a:t>
          </a:r>
          <a:r>
            <a:rPr kumimoji="1" lang="en-US" altLang="ja-JP" sz="1300">
              <a:latin typeface="ＭＳ Ｐゴシック"/>
            </a:rPr>
            <a:t>19,596</a:t>
          </a:r>
          <a:r>
            <a:rPr kumimoji="1" lang="ja-JP" altLang="en-US" sz="1300">
              <a:latin typeface="ＭＳ Ｐゴシック"/>
            </a:rPr>
            <a:t>千円を地域優良住宅整備基金として新たに造成した。教育費は、学校教育施設や社会教育施設の改修工事を年次計画により実施している。また、子育て支援策として第</a:t>
          </a:r>
          <a:r>
            <a:rPr kumimoji="1" lang="en-US" altLang="ja-JP" sz="1300">
              <a:latin typeface="ＭＳ Ｐゴシック"/>
            </a:rPr>
            <a:t>3</a:t>
          </a:r>
          <a:r>
            <a:rPr kumimoji="1" lang="ja-JP" altLang="en-US" sz="1300">
              <a:latin typeface="ＭＳ Ｐゴシック"/>
            </a:rPr>
            <a:t>子給食費の全額補助を実施し、その財源はふるさと寄附金を活用している。今後、対象範囲の拡大計画もあり、ふるさと寄附金による財源確保が課題である。公債費は、合併特例債や臨時財政対策債の発行により類似団体でも上位に</a:t>
          </a:r>
          <a:r>
            <a:rPr kumimoji="1" lang="en-US" altLang="ja-JP" sz="1300">
              <a:latin typeface="ＭＳ Ｐゴシック"/>
            </a:rPr>
            <a:t>.</a:t>
          </a:r>
          <a:r>
            <a:rPr kumimoji="1" lang="ja-JP" altLang="en-US" sz="1300">
              <a:latin typeface="ＭＳ Ｐゴシック"/>
            </a:rPr>
            <a:t>となっているが、起債の発行については普通交付税措置のある事業のみを原則とし、また、合併特例債償還財源として交付税措置残の</a:t>
          </a:r>
          <a:r>
            <a:rPr kumimoji="1" lang="en-US" altLang="ja-JP" sz="1300">
              <a:latin typeface="ＭＳ Ｐゴシック"/>
            </a:rPr>
            <a:t>3</a:t>
          </a:r>
          <a:r>
            <a:rPr kumimoji="1" lang="ja-JP" altLang="en-US" sz="1300">
              <a:latin typeface="ＭＳ Ｐゴシック"/>
            </a:rPr>
            <a:t>割相当額を減債基金から繰入れを行うとともに、これまでの中・長期財政計画に基づき借入予定額の</a:t>
          </a:r>
          <a:r>
            <a:rPr kumimoji="1" lang="en-US" altLang="ja-JP" sz="1300">
              <a:latin typeface="ＭＳ Ｐゴシック"/>
            </a:rPr>
            <a:t>3</a:t>
          </a:r>
          <a:r>
            <a:rPr kumimoji="1" lang="ja-JP" altLang="en-US" sz="1300">
              <a:latin typeface="ＭＳ Ｐゴシック"/>
            </a:rPr>
            <a:t>割相当を目標に積立を行っており、積立は計画的に実施できている。災害復旧費では、熊本地震により学校教育施設の復旧工事を行った。</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19150"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19150"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19150"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66800"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72800"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72800"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19125"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63175"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096875"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14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34726"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実質収支、単年度収支とも黒字を確保しているが、平成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年度の普通交付税の一本算定により一般財源は減少が見込まれ、財政調整基金への積み増しは急務で、基金繰入に頼ることなく安定した財政運営ができるよう更に行政改革に努める。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年度実質収支比率</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％、対前年度</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ポイントの上昇は、ふるさと寄附金事業で予算額での基金繰入に対し、年度末の返礼品選択とその請求の新年度へのズレが一因となった。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一般会計と公営事業会計の実質収支は黒字であるため、連結実質赤字比率は算定されていない。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期連続の赤字となっており、その被保険者の構成が</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歳以上の定年退職者で社会保険からの転入が多く、地域特性により医療機関が充実して医療費が高位で推移しているのが一つの要因である。</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年度からの県単位の広域化に向け、赤字解消支援として、</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か年で</a:t>
          </a:r>
          <a:r>
            <a:rPr kumimoji="1" lang="en-US" altLang="ja-JP" sz="1400">
              <a:latin typeface="ＭＳ ゴシック" pitchFamily="49" charset="-128"/>
              <a:ea typeface="ＭＳ ゴシック" pitchFamily="49" charset="-128"/>
            </a:rPr>
            <a:t>100,000</a:t>
          </a:r>
          <a:r>
            <a:rPr kumimoji="1" lang="ja-JP" altLang="en-US" sz="1400">
              <a:latin typeface="ＭＳ ゴシック" pitchFamily="49" charset="-128"/>
              <a:ea typeface="ＭＳ ゴシック" pitchFamily="49" charset="-128"/>
            </a:rPr>
            <a:t>千円の支援を実施・計画している。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36001;&#25919;&#35506;/&#36001;&#25919;&#25285;&#24403;/&#21508;&#31278;&#29031;&#20250;/&#36001;&#25919;&#19968;&#33324;/&#36001;&#25919;&#29366;&#27841;&#36039;&#26009;&#38598;&#65288;H23&#65374;&#65289;/H29(H28&#27770;&#31639;&#20998;)/03-03-03&#12288;&#22238;&#31572;&#12501;&#12457;&#12523;&#12480;&#12288;2&#22238;&#30446;&#12288;&#8251;&#27096;&#24335;&#20877;&#20462;&#27491;&#24460;&#65288;11&#34920;&#65374;12&#34920;&#65289;/&#12304;&#36001;&#25919;&#29366;&#27841;&#36039;&#26009;&#38598;&#12305;_413461_&#12415;&#12420;&#12365;&#30010;_2016&#65288;2&#22238;&#30446;&#65289;&#12288;&#8251;&#27096;&#24335;&#20462;&#27491;&#24460;&#12289;&#21069;&#22238;&#22238;&#31572;&#20998;.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56283</v>
          </cell>
          <cell r="F3">
            <v>46819</v>
          </cell>
        </row>
        <row r="5">
          <cell r="A5" t="str">
            <v xml:space="preserve"> H25</v>
          </cell>
          <cell r="D5">
            <v>113711</v>
          </cell>
          <cell r="F5">
            <v>53270</v>
          </cell>
        </row>
        <row r="7">
          <cell r="A7" t="str">
            <v xml:space="preserve"> H26</v>
          </cell>
          <cell r="D7">
            <v>73111</v>
          </cell>
          <cell r="F7">
            <v>53292</v>
          </cell>
        </row>
        <row r="9">
          <cell r="A9" t="str">
            <v xml:space="preserve"> H27</v>
          </cell>
          <cell r="D9">
            <v>103853</v>
          </cell>
          <cell r="F9">
            <v>49919</v>
          </cell>
        </row>
        <row r="11">
          <cell r="A11" t="str">
            <v xml:space="preserve"> H28</v>
          </cell>
          <cell r="D11">
            <v>121032</v>
          </cell>
          <cell r="F11">
            <v>47738</v>
          </cell>
        </row>
        <row r="18">
          <cell r="B18" t="str">
            <v>H24</v>
          </cell>
          <cell r="C18" t="str">
            <v>H25</v>
          </cell>
          <cell r="D18" t="str">
            <v>H26</v>
          </cell>
          <cell r="E18" t="str">
            <v>H27</v>
          </cell>
          <cell r="F18" t="str">
            <v>H28</v>
          </cell>
        </row>
        <row r="19">
          <cell r="A19" t="str">
            <v>実質収支額</v>
          </cell>
          <cell r="B19">
            <v>3.18</v>
          </cell>
          <cell r="C19">
            <v>3.98</v>
          </cell>
          <cell r="D19">
            <v>2.98</v>
          </cell>
          <cell r="E19">
            <v>5.1100000000000003</v>
          </cell>
          <cell r="F19">
            <v>8.9700000000000006</v>
          </cell>
        </row>
        <row r="20">
          <cell r="A20" t="str">
            <v>財政調整基金残高</v>
          </cell>
          <cell r="B20">
            <v>21.19</v>
          </cell>
          <cell r="C20">
            <v>23.39</v>
          </cell>
          <cell r="D20">
            <v>24.19</v>
          </cell>
          <cell r="E20">
            <v>24.57</v>
          </cell>
          <cell r="F20">
            <v>24.74</v>
          </cell>
        </row>
        <row r="21">
          <cell r="A21" t="str">
            <v>実質単年度収支</v>
          </cell>
          <cell r="B21">
            <v>-0.59</v>
          </cell>
          <cell r="C21">
            <v>3.14</v>
          </cell>
          <cell r="D21">
            <v>0.14000000000000001</v>
          </cell>
          <cell r="E21">
            <v>2.74</v>
          </cell>
          <cell r="F21">
            <v>3.98</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0.52</v>
          </cell>
          <cell r="D27" t="e">
            <v>#N/A</v>
          </cell>
          <cell r="E27">
            <v>0.44</v>
          </cell>
          <cell r="F27" t="e">
            <v>#N/A</v>
          </cell>
          <cell r="G27">
            <v>0.39</v>
          </cell>
          <cell r="H27" t="e">
            <v>#N/A</v>
          </cell>
          <cell r="I27">
            <v>0.49</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0.15</v>
          </cell>
          <cell r="D30" t="e">
            <v>#N/A</v>
          </cell>
          <cell r="E30">
            <v>0.05</v>
          </cell>
          <cell r="F30" t="e">
            <v>#N/A</v>
          </cell>
          <cell r="G30">
            <v>0.03</v>
          </cell>
          <cell r="H30" t="e">
            <v>#N/A</v>
          </cell>
          <cell r="I30">
            <v>0.02</v>
          </cell>
          <cell r="J30" t="e">
            <v>#N/A</v>
          </cell>
          <cell r="K30">
            <v>0.02</v>
          </cell>
        </row>
        <row r="31">
          <cell r="A31" t="str">
            <v>グリーンパーク推進整備事業基金特別会計</v>
          </cell>
          <cell r="B31" t="e">
            <v>#N/A</v>
          </cell>
          <cell r="C31">
            <v>0</v>
          </cell>
          <cell r="D31" t="e">
            <v>#N/A</v>
          </cell>
          <cell r="E31">
            <v>0</v>
          </cell>
          <cell r="F31" t="e">
            <v>#N/A</v>
          </cell>
          <cell r="G31">
            <v>0</v>
          </cell>
          <cell r="H31" t="e">
            <v>#N/A</v>
          </cell>
          <cell r="I31">
            <v>0</v>
          </cell>
          <cell r="J31" t="e">
            <v>#N/A</v>
          </cell>
          <cell r="K31">
            <v>0.15</v>
          </cell>
        </row>
        <row r="32">
          <cell r="A32" t="str">
            <v>下水道事業特別会計</v>
          </cell>
          <cell r="B32" t="e">
            <v>#VALUE!</v>
          </cell>
          <cell r="C32" t="e">
            <v>#VALUE!</v>
          </cell>
          <cell r="D32" t="e">
            <v>#VALUE!</v>
          </cell>
          <cell r="E32" t="e">
            <v>#VALUE!</v>
          </cell>
          <cell r="F32" t="e">
            <v>#VALUE!</v>
          </cell>
          <cell r="G32" t="e">
            <v>#VALUE!</v>
          </cell>
          <cell r="H32" t="e">
            <v>#VALUE!</v>
          </cell>
          <cell r="I32" t="e">
            <v>#VALUE!</v>
          </cell>
          <cell r="J32" t="e">
            <v>#N/A</v>
          </cell>
          <cell r="K32">
            <v>0.49</v>
          </cell>
        </row>
        <row r="33">
          <cell r="A33" t="str">
            <v>住宅用地取得造成事業特別会計</v>
          </cell>
          <cell r="B33" t="e">
            <v>#VALUE!</v>
          </cell>
          <cell r="C33" t="e">
            <v>#VALUE!</v>
          </cell>
          <cell r="D33" t="e">
            <v>#N/A</v>
          </cell>
          <cell r="E33">
            <v>0.36</v>
          </cell>
          <cell r="F33" t="e">
            <v>#N/A</v>
          </cell>
          <cell r="G33">
            <v>0</v>
          </cell>
          <cell r="H33" t="e">
            <v>#N/A</v>
          </cell>
          <cell r="I33">
            <v>0.93</v>
          </cell>
          <cell r="J33" t="e">
            <v>#N/A</v>
          </cell>
          <cell r="K33">
            <v>0.94</v>
          </cell>
        </row>
        <row r="34">
          <cell r="A34" t="str">
            <v>工業用地取得造成事業特別会計</v>
          </cell>
          <cell r="B34" t="e">
            <v>#N/A</v>
          </cell>
          <cell r="C34">
            <v>1</v>
          </cell>
          <cell r="D34" t="e">
            <v>#N/A</v>
          </cell>
          <cell r="E34">
            <v>0.99</v>
          </cell>
          <cell r="F34" t="e">
            <v>#N/A</v>
          </cell>
          <cell r="G34">
            <v>0.97</v>
          </cell>
          <cell r="H34" t="e">
            <v>#N/A</v>
          </cell>
          <cell r="I34">
            <v>0.96</v>
          </cell>
          <cell r="J34" t="e">
            <v>#N/A</v>
          </cell>
          <cell r="K34">
            <v>1.1399999999999999</v>
          </cell>
        </row>
        <row r="35">
          <cell r="A35" t="str">
            <v>一般会計</v>
          </cell>
          <cell r="B35" t="e">
            <v>#N/A</v>
          </cell>
          <cell r="C35">
            <v>3.17</v>
          </cell>
          <cell r="D35" t="e">
            <v>#N/A</v>
          </cell>
          <cell r="E35">
            <v>3.97</v>
          </cell>
          <cell r="F35" t="e">
            <v>#N/A</v>
          </cell>
          <cell r="G35">
            <v>2.97</v>
          </cell>
          <cell r="H35" t="e">
            <v>#N/A</v>
          </cell>
          <cell r="I35">
            <v>5.1100000000000003</v>
          </cell>
          <cell r="J35" t="e">
            <v>#N/A</v>
          </cell>
          <cell r="K35">
            <v>8.81</v>
          </cell>
        </row>
        <row r="36">
          <cell r="A36" t="str">
            <v>国民健康保険特別会計</v>
          </cell>
          <cell r="B36" t="e">
            <v>#N/A</v>
          </cell>
          <cell r="C36">
            <v>0.78</v>
          </cell>
          <cell r="D36">
            <v>1.22</v>
          </cell>
          <cell r="E36" t="e">
            <v>#N/A</v>
          </cell>
          <cell r="F36">
            <v>3.01</v>
          </cell>
          <cell r="G36" t="e">
            <v>#N/A</v>
          </cell>
          <cell r="H36">
            <v>2.59</v>
          </cell>
          <cell r="I36" t="e">
            <v>#N/A</v>
          </cell>
          <cell r="J36">
            <v>1.67</v>
          </cell>
          <cell r="K36" t="e">
            <v>#N/A</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1077</v>
          </cell>
          <cell r="G42">
            <v>1312</v>
          </cell>
          <cell r="J42">
            <v>1453</v>
          </cell>
          <cell r="M42">
            <v>1713</v>
          </cell>
          <cell r="P42">
            <v>1426</v>
          </cell>
        </row>
        <row r="43">
          <cell r="A43" t="str">
            <v>一時借入金の利子</v>
          </cell>
          <cell r="B43">
            <v>0</v>
          </cell>
          <cell r="E43">
            <v>0</v>
          </cell>
          <cell r="H43" t="str">
            <v>-</v>
          </cell>
          <cell r="K43" t="str">
            <v>-</v>
          </cell>
          <cell r="N43" t="str">
            <v>-</v>
          </cell>
        </row>
        <row r="44">
          <cell r="A44" t="str">
            <v>債務負担行為に基づく支出額</v>
          </cell>
          <cell r="B44">
            <v>96</v>
          </cell>
          <cell r="E44">
            <v>263</v>
          </cell>
          <cell r="H44">
            <v>278</v>
          </cell>
          <cell r="K44">
            <v>506</v>
          </cell>
          <cell r="N44">
            <v>90</v>
          </cell>
        </row>
        <row r="45">
          <cell r="A45" t="str">
            <v>組合等が起こした地方債の元利償還金に対する負担金等</v>
          </cell>
          <cell r="B45">
            <v>353</v>
          </cell>
          <cell r="E45">
            <v>352</v>
          </cell>
          <cell r="H45">
            <v>351</v>
          </cell>
          <cell r="K45">
            <v>314</v>
          </cell>
          <cell r="N45">
            <v>261</v>
          </cell>
        </row>
        <row r="46">
          <cell r="A46" t="str">
            <v>公営企業債の元利償還金に対する繰入金</v>
          </cell>
          <cell r="B46">
            <v>217</v>
          </cell>
          <cell r="E46">
            <v>244</v>
          </cell>
          <cell r="H46">
            <v>228</v>
          </cell>
          <cell r="K46">
            <v>241</v>
          </cell>
          <cell r="N46">
            <v>212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1154</v>
          </cell>
          <cell r="E49">
            <v>1184</v>
          </cell>
          <cell r="H49">
            <v>1278</v>
          </cell>
          <cell r="K49">
            <v>1304</v>
          </cell>
          <cell r="N49">
            <v>1554</v>
          </cell>
        </row>
        <row r="50">
          <cell r="A50" t="str">
            <v>実質公債費比率の分子</v>
          </cell>
          <cell r="B50" t="e">
            <v>#N/A</v>
          </cell>
          <cell r="C50">
            <v>743</v>
          </cell>
          <cell r="D50" t="e">
            <v>#N/A</v>
          </cell>
          <cell r="E50" t="e">
            <v>#N/A</v>
          </cell>
          <cell r="F50">
            <v>731</v>
          </cell>
          <cell r="G50" t="e">
            <v>#N/A</v>
          </cell>
          <cell r="H50" t="e">
            <v>#N/A</v>
          </cell>
          <cell r="I50">
            <v>682</v>
          </cell>
          <cell r="J50" t="e">
            <v>#N/A</v>
          </cell>
          <cell r="K50" t="e">
            <v>#N/A</v>
          </cell>
          <cell r="L50">
            <v>652</v>
          </cell>
          <cell r="M50" t="e">
            <v>#N/A</v>
          </cell>
          <cell r="N50" t="e">
            <v>#N/A</v>
          </cell>
          <cell r="O50">
            <v>691</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12540</v>
          </cell>
          <cell r="G56">
            <v>13471</v>
          </cell>
          <cell r="J56">
            <v>13696</v>
          </cell>
          <cell r="M56">
            <v>15296</v>
          </cell>
          <cell r="P56">
            <v>16005</v>
          </cell>
        </row>
        <row r="57">
          <cell r="A57" t="str">
            <v>充当可能特定歳入</v>
          </cell>
          <cell r="D57">
            <v>684</v>
          </cell>
          <cell r="G57">
            <v>605</v>
          </cell>
          <cell r="J57">
            <v>828</v>
          </cell>
          <cell r="M57">
            <v>961</v>
          </cell>
          <cell r="P57">
            <v>1552</v>
          </cell>
        </row>
        <row r="58">
          <cell r="A58" t="str">
            <v>充当可能基金</v>
          </cell>
          <cell r="D58">
            <v>5171</v>
          </cell>
          <cell r="G58">
            <v>5756</v>
          </cell>
          <cell r="J58">
            <v>6030</v>
          </cell>
          <cell r="M58">
            <v>6549</v>
          </cell>
          <cell r="P58">
            <v>6614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7</v>
          </cell>
          <cell r="E61" t="str">
            <v>-</v>
          </cell>
          <cell r="H61" t="str">
            <v>-</v>
          </cell>
          <cell r="K61" t="str">
            <v>-</v>
          </cell>
          <cell r="N61">
            <v>7</v>
          </cell>
        </row>
        <row r="62">
          <cell r="A62" t="str">
            <v>退職手当負担見込額</v>
          </cell>
          <cell r="B62">
            <v>1958</v>
          </cell>
          <cell r="E62">
            <v>1850</v>
          </cell>
          <cell r="H62">
            <v>1708</v>
          </cell>
          <cell r="K62">
            <v>1665</v>
          </cell>
          <cell r="N62">
            <v>1587</v>
          </cell>
        </row>
        <row r="63">
          <cell r="A63" t="str">
            <v>組合等負担等見込額</v>
          </cell>
          <cell r="B63">
            <v>1585</v>
          </cell>
          <cell r="E63">
            <v>1316</v>
          </cell>
          <cell r="H63">
            <v>993</v>
          </cell>
          <cell r="K63">
            <v>693</v>
          </cell>
          <cell r="N63">
            <v>480</v>
          </cell>
        </row>
        <row r="64">
          <cell r="A64" t="str">
            <v>公営企業債等繰入見込額</v>
          </cell>
          <cell r="B64">
            <v>4831</v>
          </cell>
          <cell r="E64">
            <v>5010</v>
          </cell>
          <cell r="H64">
            <v>5076</v>
          </cell>
          <cell r="K64">
            <v>5054</v>
          </cell>
          <cell r="N64">
            <v>4853</v>
          </cell>
        </row>
        <row r="65">
          <cell r="A65" t="str">
            <v>債務負担行為に基づく支出予定額</v>
          </cell>
          <cell r="B65">
            <v>507</v>
          </cell>
          <cell r="E65">
            <v>710</v>
          </cell>
          <cell r="H65">
            <v>894</v>
          </cell>
          <cell r="K65">
            <v>1459</v>
          </cell>
          <cell r="N65">
            <v>2151</v>
          </cell>
        </row>
        <row r="66">
          <cell r="A66" t="str">
            <v>一般会計等に係る地方債の現在高</v>
          </cell>
          <cell r="B66">
            <v>12052</v>
          </cell>
          <cell r="E66">
            <v>13304</v>
          </cell>
          <cell r="H66">
            <v>13609</v>
          </cell>
          <cell r="K66">
            <v>15987</v>
          </cell>
          <cell r="N66">
            <v>17136</v>
          </cell>
        </row>
        <row r="67">
          <cell r="A67" t="str">
            <v>将来負担比率の分子</v>
          </cell>
          <cell r="B67" t="e">
            <v>#N/A</v>
          </cell>
          <cell r="C67">
            <v>2545</v>
          </cell>
          <cell r="D67" t="e">
            <v>#N/A</v>
          </cell>
          <cell r="E67" t="e">
            <v>#N/A</v>
          </cell>
          <cell r="F67">
            <v>2358</v>
          </cell>
          <cell r="G67" t="e">
            <v>#N/A</v>
          </cell>
          <cell r="H67" t="e">
            <v>#N/A</v>
          </cell>
          <cell r="I67">
            <v>1727</v>
          </cell>
          <cell r="J67" t="e">
            <v>#N/A</v>
          </cell>
          <cell r="K67" t="e">
            <v>#N/A</v>
          </cell>
          <cell r="L67">
            <v>2052</v>
          </cell>
          <cell r="M67" t="e">
            <v>#N/A</v>
          </cell>
          <cell r="N67" t="e">
            <v>#N/A</v>
          </cell>
          <cell r="O67">
            <v>2043</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2" width="2.125" style="46" customWidth="1"/>
    <col min="13" max="17" width="2.375" style="46" customWidth="1"/>
    <col min="18" max="119" width="2.125" style="46" customWidth="1"/>
    <col min="120" max="16384" width="0" style="46" hidden="1"/>
  </cols>
  <sheetData>
    <row r="1" spans="1:119" ht="33" customHeight="1" x14ac:dyDescent="0.15">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x14ac:dyDescent="0.2">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2" t="s">
        <v>20</v>
      </c>
      <c r="C3" s="553"/>
      <c r="D3" s="553"/>
      <c r="E3" s="554"/>
      <c r="F3" s="554"/>
      <c r="G3" s="554"/>
      <c r="H3" s="554"/>
      <c r="I3" s="554"/>
      <c r="J3" s="554"/>
      <c r="K3" s="554"/>
      <c r="L3" s="554" t="s">
        <v>21</v>
      </c>
      <c r="M3" s="554"/>
      <c r="N3" s="554"/>
      <c r="O3" s="554"/>
      <c r="P3" s="554"/>
      <c r="Q3" s="554"/>
      <c r="R3" s="557"/>
      <c r="S3" s="557"/>
      <c r="T3" s="557"/>
      <c r="U3" s="557"/>
      <c r="V3" s="558"/>
      <c r="W3" s="450" t="s">
        <v>22</v>
      </c>
      <c r="X3" s="451"/>
      <c r="Y3" s="451"/>
      <c r="Z3" s="451"/>
      <c r="AA3" s="451"/>
      <c r="AB3" s="553"/>
      <c r="AC3" s="557" t="s">
        <v>23</v>
      </c>
      <c r="AD3" s="451"/>
      <c r="AE3" s="451"/>
      <c r="AF3" s="451"/>
      <c r="AG3" s="451"/>
      <c r="AH3" s="451"/>
      <c r="AI3" s="451"/>
      <c r="AJ3" s="451"/>
      <c r="AK3" s="451"/>
      <c r="AL3" s="519"/>
      <c r="AM3" s="450" t="s">
        <v>24</v>
      </c>
      <c r="AN3" s="451"/>
      <c r="AO3" s="451"/>
      <c r="AP3" s="451"/>
      <c r="AQ3" s="451"/>
      <c r="AR3" s="451"/>
      <c r="AS3" s="451"/>
      <c r="AT3" s="451"/>
      <c r="AU3" s="451"/>
      <c r="AV3" s="451"/>
      <c r="AW3" s="451"/>
      <c r="AX3" s="519"/>
      <c r="AY3" s="511" t="s">
        <v>25</v>
      </c>
      <c r="AZ3" s="512"/>
      <c r="BA3" s="512"/>
      <c r="BB3" s="512"/>
      <c r="BC3" s="512"/>
      <c r="BD3" s="512"/>
      <c r="BE3" s="512"/>
      <c r="BF3" s="512"/>
      <c r="BG3" s="512"/>
      <c r="BH3" s="512"/>
      <c r="BI3" s="512"/>
      <c r="BJ3" s="512"/>
      <c r="BK3" s="512"/>
      <c r="BL3" s="512"/>
      <c r="BM3" s="561"/>
      <c r="BN3" s="450" t="s">
        <v>26</v>
      </c>
      <c r="BO3" s="451"/>
      <c r="BP3" s="451"/>
      <c r="BQ3" s="451"/>
      <c r="BR3" s="451"/>
      <c r="BS3" s="451"/>
      <c r="BT3" s="451"/>
      <c r="BU3" s="519"/>
      <c r="BV3" s="450" t="s">
        <v>27</v>
      </c>
      <c r="BW3" s="451"/>
      <c r="BX3" s="451"/>
      <c r="BY3" s="451"/>
      <c r="BZ3" s="451"/>
      <c r="CA3" s="451"/>
      <c r="CB3" s="451"/>
      <c r="CC3" s="519"/>
      <c r="CD3" s="511" t="s">
        <v>25</v>
      </c>
      <c r="CE3" s="512"/>
      <c r="CF3" s="512"/>
      <c r="CG3" s="512"/>
      <c r="CH3" s="512"/>
      <c r="CI3" s="512"/>
      <c r="CJ3" s="512"/>
      <c r="CK3" s="512"/>
      <c r="CL3" s="512"/>
      <c r="CM3" s="512"/>
      <c r="CN3" s="512"/>
      <c r="CO3" s="512"/>
      <c r="CP3" s="512"/>
      <c r="CQ3" s="512"/>
      <c r="CR3" s="512"/>
      <c r="CS3" s="561"/>
      <c r="CT3" s="450" t="s">
        <v>28</v>
      </c>
      <c r="CU3" s="451"/>
      <c r="CV3" s="451"/>
      <c r="CW3" s="451"/>
      <c r="CX3" s="451"/>
      <c r="CY3" s="451"/>
      <c r="CZ3" s="451"/>
      <c r="DA3" s="519"/>
      <c r="DB3" s="450" t="s">
        <v>29</v>
      </c>
      <c r="DC3" s="451"/>
      <c r="DD3" s="451"/>
      <c r="DE3" s="451"/>
      <c r="DF3" s="451"/>
      <c r="DG3" s="451"/>
      <c r="DH3" s="451"/>
      <c r="DI3" s="519"/>
      <c r="DJ3" s="44"/>
      <c r="DK3" s="44"/>
      <c r="DL3" s="44"/>
      <c r="DM3" s="44"/>
      <c r="DN3" s="44"/>
      <c r="DO3" s="44"/>
    </row>
    <row r="4" spans="1:119" ht="18.75" customHeight="1" x14ac:dyDescent="0.15">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30</v>
      </c>
      <c r="AZ4" s="378"/>
      <c r="BA4" s="378"/>
      <c r="BB4" s="378"/>
      <c r="BC4" s="378"/>
      <c r="BD4" s="378"/>
      <c r="BE4" s="378"/>
      <c r="BF4" s="378"/>
      <c r="BG4" s="378"/>
      <c r="BH4" s="378"/>
      <c r="BI4" s="378"/>
      <c r="BJ4" s="378"/>
      <c r="BK4" s="378"/>
      <c r="BL4" s="378"/>
      <c r="BM4" s="379"/>
      <c r="BN4" s="380">
        <v>16426918</v>
      </c>
      <c r="BO4" s="381"/>
      <c r="BP4" s="381"/>
      <c r="BQ4" s="381"/>
      <c r="BR4" s="381"/>
      <c r="BS4" s="381"/>
      <c r="BT4" s="381"/>
      <c r="BU4" s="382"/>
      <c r="BV4" s="380">
        <v>15653139</v>
      </c>
      <c r="BW4" s="381"/>
      <c r="BX4" s="381"/>
      <c r="BY4" s="381"/>
      <c r="BZ4" s="381"/>
      <c r="CA4" s="381"/>
      <c r="CB4" s="381"/>
      <c r="CC4" s="382"/>
      <c r="CD4" s="545" t="s">
        <v>31</v>
      </c>
      <c r="CE4" s="546"/>
      <c r="CF4" s="546"/>
      <c r="CG4" s="546"/>
      <c r="CH4" s="546"/>
      <c r="CI4" s="546"/>
      <c r="CJ4" s="546"/>
      <c r="CK4" s="546"/>
      <c r="CL4" s="546"/>
      <c r="CM4" s="546"/>
      <c r="CN4" s="546"/>
      <c r="CO4" s="546"/>
      <c r="CP4" s="546"/>
      <c r="CQ4" s="546"/>
      <c r="CR4" s="546"/>
      <c r="CS4" s="547"/>
      <c r="CT4" s="548">
        <v>9</v>
      </c>
      <c r="CU4" s="549"/>
      <c r="CV4" s="549"/>
      <c r="CW4" s="549"/>
      <c r="CX4" s="549"/>
      <c r="CY4" s="549"/>
      <c r="CZ4" s="549"/>
      <c r="DA4" s="550"/>
      <c r="DB4" s="548">
        <v>5.0999999999999996</v>
      </c>
      <c r="DC4" s="549"/>
      <c r="DD4" s="549"/>
      <c r="DE4" s="549"/>
      <c r="DF4" s="549"/>
      <c r="DG4" s="549"/>
      <c r="DH4" s="549"/>
      <c r="DI4" s="550"/>
      <c r="DJ4" s="44"/>
      <c r="DK4" s="44"/>
      <c r="DL4" s="44"/>
      <c r="DM4" s="44"/>
      <c r="DN4" s="44"/>
      <c r="DO4" s="44"/>
    </row>
    <row r="5" spans="1:119" ht="18.75" customHeight="1" x14ac:dyDescent="0.15">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32</v>
      </c>
      <c r="AN5" s="359"/>
      <c r="AO5" s="359"/>
      <c r="AP5" s="359"/>
      <c r="AQ5" s="359"/>
      <c r="AR5" s="359"/>
      <c r="AS5" s="359"/>
      <c r="AT5" s="360"/>
      <c r="AU5" s="436" t="s">
        <v>33</v>
      </c>
      <c r="AV5" s="437"/>
      <c r="AW5" s="437"/>
      <c r="AX5" s="437"/>
      <c r="AY5" s="365" t="s">
        <v>34</v>
      </c>
      <c r="AZ5" s="366"/>
      <c r="BA5" s="366"/>
      <c r="BB5" s="366"/>
      <c r="BC5" s="366"/>
      <c r="BD5" s="366"/>
      <c r="BE5" s="366"/>
      <c r="BF5" s="366"/>
      <c r="BG5" s="366"/>
      <c r="BH5" s="366"/>
      <c r="BI5" s="366"/>
      <c r="BJ5" s="366"/>
      <c r="BK5" s="366"/>
      <c r="BL5" s="366"/>
      <c r="BM5" s="367"/>
      <c r="BN5" s="385">
        <v>15721016</v>
      </c>
      <c r="BO5" s="386"/>
      <c r="BP5" s="386"/>
      <c r="BQ5" s="386"/>
      <c r="BR5" s="386"/>
      <c r="BS5" s="386"/>
      <c r="BT5" s="386"/>
      <c r="BU5" s="387"/>
      <c r="BV5" s="385">
        <v>15243662</v>
      </c>
      <c r="BW5" s="386"/>
      <c r="BX5" s="386"/>
      <c r="BY5" s="386"/>
      <c r="BZ5" s="386"/>
      <c r="CA5" s="386"/>
      <c r="CB5" s="386"/>
      <c r="CC5" s="387"/>
      <c r="CD5" s="394" t="s">
        <v>35</v>
      </c>
      <c r="CE5" s="395"/>
      <c r="CF5" s="395"/>
      <c r="CG5" s="395"/>
      <c r="CH5" s="395"/>
      <c r="CI5" s="395"/>
      <c r="CJ5" s="395"/>
      <c r="CK5" s="395"/>
      <c r="CL5" s="395"/>
      <c r="CM5" s="395"/>
      <c r="CN5" s="395"/>
      <c r="CO5" s="395"/>
      <c r="CP5" s="395"/>
      <c r="CQ5" s="395"/>
      <c r="CR5" s="395"/>
      <c r="CS5" s="396"/>
      <c r="CT5" s="355">
        <v>92.1</v>
      </c>
      <c r="CU5" s="356"/>
      <c r="CV5" s="356"/>
      <c r="CW5" s="356"/>
      <c r="CX5" s="356"/>
      <c r="CY5" s="356"/>
      <c r="CZ5" s="356"/>
      <c r="DA5" s="357"/>
      <c r="DB5" s="355">
        <v>88.6</v>
      </c>
      <c r="DC5" s="356"/>
      <c r="DD5" s="356"/>
      <c r="DE5" s="356"/>
      <c r="DF5" s="356"/>
      <c r="DG5" s="356"/>
      <c r="DH5" s="356"/>
      <c r="DI5" s="357"/>
      <c r="DJ5" s="44"/>
      <c r="DK5" s="44"/>
      <c r="DL5" s="44"/>
      <c r="DM5" s="44"/>
      <c r="DN5" s="44"/>
      <c r="DO5" s="44"/>
    </row>
    <row r="6" spans="1:119" ht="18.75" customHeight="1" x14ac:dyDescent="0.15">
      <c r="A6" s="45"/>
      <c r="B6" s="525" t="s">
        <v>36</v>
      </c>
      <c r="C6" s="401"/>
      <c r="D6" s="401"/>
      <c r="E6" s="526"/>
      <c r="F6" s="526"/>
      <c r="G6" s="526"/>
      <c r="H6" s="526"/>
      <c r="I6" s="526"/>
      <c r="J6" s="526"/>
      <c r="K6" s="526"/>
      <c r="L6" s="526" t="s">
        <v>37</v>
      </c>
      <c r="M6" s="526"/>
      <c r="N6" s="526"/>
      <c r="O6" s="526"/>
      <c r="P6" s="526"/>
      <c r="Q6" s="526"/>
      <c r="R6" s="428"/>
      <c r="S6" s="428"/>
      <c r="T6" s="428"/>
      <c r="U6" s="428"/>
      <c r="V6" s="532"/>
      <c r="W6" s="465" t="s">
        <v>38</v>
      </c>
      <c r="X6" s="400"/>
      <c r="Y6" s="400"/>
      <c r="Z6" s="400"/>
      <c r="AA6" s="400"/>
      <c r="AB6" s="401"/>
      <c r="AC6" s="537" t="s">
        <v>39</v>
      </c>
      <c r="AD6" s="538"/>
      <c r="AE6" s="538"/>
      <c r="AF6" s="538"/>
      <c r="AG6" s="538"/>
      <c r="AH6" s="538"/>
      <c r="AI6" s="538"/>
      <c r="AJ6" s="538"/>
      <c r="AK6" s="538"/>
      <c r="AL6" s="539"/>
      <c r="AM6" s="454" t="s">
        <v>40</v>
      </c>
      <c r="AN6" s="359"/>
      <c r="AO6" s="359"/>
      <c r="AP6" s="359"/>
      <c r="AQ6" s="359"/>
      <c r="AR6" s="359"/>
      <c r="AS6" s="359"/>
      <c r="AT6" s="360"/>
      <c r="AU6" s="436" t="s">
        <v>33</v>
      </c>
      <c r="AV6" s="437"/>
      <c r="AW6" s="437"/>
      <c r="AX6" s="437"/>
      <c r="AY6" s="365" t="s">
        <v>41</v>
      </c>
      <c r="AZ6" s="366"/>
      <c r="BA6" s="366"/>
      <c r="BB6" s="366"/>
      <c r="BC6" s="366"/>
      <c r="BD6" s="366"/>
      <c r="BE6" s="366"/>
      <c r="BF6" s="366"/>
      <c r="BG6" s="366"/>
      <c r="BH6" s="366"/>
      <c r="BI6" s="366"/>
      <c r="BJ6" s="366"/>
      <c r="BK6" s="366"/>
      <c r="BL6" s="366"/>
      <c r="BM6" s="367"/>
      <c r="BN6" s="385">
        <v>705902</v>
      </c>
      <c r="BO6" s="386"/>
      <c r="BP6" s="386"/>
      <c r="BQ6" s="386"/>
      <c r="BR6" s="386"/>
      <c r="BS6" s="386"/>
      <c r="BT6" s="386"/>
      <c r="BU6" s="387"/>
      <c r="BV6" s="385">
        <v>409477</v>
      </c>
      <c r="BW6" s="386"/>
      <c r="BX6" s="386"/>
      <c r="BY6" s="386"/>
      <c r="BZ6" s="386"/>
      <c r="CA6" s="386"/>
      <c r="CB6" s="386"/>
      <c r="CC6" s="387"/>
      <c r="CD6" s="394" t="s">
        <v>42</v>
      </c>
      <c r="CE6" s="395"/>
      <c r="CF6" s="395"/>
      <c r="CG6" s="395"/>
      <c r="CH6" s="395"/>
      <c r="CI6" s="395"/>
      <c r="CJ6" s="395"/>
      <c r="CK6" s="395"/>
      <c r="CL6" s="395"/>
      <c r="CM6" s="395"/>
      <c r="CN6" s="395"/>
      <c r="CO6" s="395"/>
      <c r="CP6" s="395"/>
      <c r="CQ6" s="395"/>
      <c r="CR6" s="395"/>
      <c r="CS6" s="396"/>
      <c r="CT6" s="522">
        <v>96.9</v>
      </c>
      <c r="CU6" s="523"/>
      <c r="CV6" s="523"/>
      <c r="CW6" s="523"/>
      <c r="CX6" s="523"/>
      <c r="CY6" s="523"/>
      <c r="CZ6" s="523"/>
      <c r="DA6" s="524"/>
      <c r="DB6" s="522">
        <v>94.3</v>
      </c>
      <c r="DC6" s="523"/>
      <c r="DD6" s="523"/>
      <c r="DE6" s="523"/>
      <c r="DF6" s="523"/>
      <c r="DG6" s="523"/>
      <c r="DH6" s="523"/>
      <c r="DI6" s="524"/>
      <c r="DJ6" s="44"/>
      <c r="DK6" s="44"/>
      <c r="DL6" s="44"/>
      <c r="DM6" s="44"/>
      <c r="DN6" s="44"/>
      <c r="DO6" s="44"/>
    </row>
    <row r="7" spans="1:119" ht="18.75" customHeight="1" x14ac:dyDescent="0.15">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43</v>
      </c>
      <c r="AN7" s="359"/>
      <c r="AO7" s="359"/>
      <c r="AP7" s="359"/>
      <c r="AQ7" s="359"/>
      <c r="AR7" s="359"/>
      <c r="AS7" s="359"/>
      <c r="AT7" s="360"/>
      <c r="AU7" s="436" t="s">
        <v>33</v>
      </c>
      <c r="AV7" s="437"/>
      <c r="AW7" s="437"/>
      <c r="AX7" s="437"/>
      <c r="AY7" s="365" t="s">
        <v>44</v>
      </c>
      <c r="AZ7" s="366"/>
      <c r="BA7" s="366"/>
      <c r="BB7" s="366"/>
      <c r="BC7" s="366"/>
      <c r="BD7" s="366"/>
      <c r="BE7" s="366"/>
      <c r="BF7" s="366"/>
      <c r="BG7" s="366"/>
      <c r="BH7" s="366"/>
      <c r="BI7" s="366"/>
      <c r="BJ7" s="366"/>
      <c r="BK7" s="366"/>
      <c r="BL7" s="366"/>
      <c r="BM7" s="367"/>
      <c r="BN7" s="385">
        <v>66720</v>
      </c>
      <c r="BO7" s="386"/>
      <c r="BP7" s="386"/>
      <c r="BQ7" s="386"/>
      <c r="BR7" s="386"/>
      <c r="BS7" s="386"/>
      <c r="BT7" s="386"/>
      <c r="BU7" s="387"/>
      <c r="BV7" s="385">
        <v>44608</v>
      </c>
      <c r="BW7" s="386"/>
      <c r="BX7" s="386"/>
      <c r="BY7" s="386"/>
      <c r="BZ7" s="386"/>
      <c r="CA7" s="386"/>
      <c r="CB7" s="386"/>
      <c r="CC7" s="387"/>
      <c r="CD7" s="394" t="s">
        <v>45</v>
      </c>
      <c r="CE7" s="395"/>
      <c r="CF7" s="395"/>
      <c r="CG7" s="395"/>
      <c r="CH7" s="395"/>
      <c r="CI7" s="395"/>
      <c r="CJ7" s="395"/>
      <c r="CK7" s="395"/>
      <c r="CL7" s="395"/>
      <c r="CM7" s="395"/>
      <c r="CN7" s="395"/>
      <c r="CO7" s="395"/>
      <c r="CP7" s="395"/>
      <c r="CQ7" s="395"/>
      <c r="CR7" s="395"/>
      <c r="CS7" s="396"/>
      <c r="CT7" s="385">
        <v>7127211</v>
      </c>
      <c r="CU7" s="386"/>
      <c r="CV7" s="386"/>
      <c r="CW7" s="386"/>
      <c r="CX7" s="386"/>
      <c r="CY7" s="386"/>
      <c r="CZ7" s="386"/>
      <c r="DA7" s="387"/>
      <c r="DB7" s="385">
        <v>7138026</v>
      </c>
      <c r="DC7" s="386"/>
      <c r="DD7" s="386"/>
      <c r="DE7" s="386"/>
      <c r="DF7" s="386"/>
      <c r="DG7" s="386"/>
      <c r="DH7" s="386"/>
      <c r="DI7" s="387"/>
      <c r="DJ7" s="44"/>
      <c r="DK7" s="44"/>
      <c r="DL7" s="44"/>
      <c r="DM7" s="44"/>
      <c r="DN7" s="44"/>
      <c r="DO7" s="44"/>
    </row>
    <row r="8" spans="1:119" ht="18.75" customHeight="1" thickBot="1" x14ac:dyDescent="0.2">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46</v>
      </c>
      <c r="AN8" s="359"/>
      <c r="AO8" s="359"/>
      <c r="AP8" s="359"/>
      <c r="AQ8" s="359"/>
      <c r="AR8" s="359"/>
      <c r="AS8" s="359"/>
      <c r="AT8" s="360"/>
      <c r="AU8" s="436" t="s">
        <v>47</v>
      </c>
      <c r="AV8" s="437"/>
      <c r="AW8" s="437"/>
      <c r="AX8" s="437"/>
      <c r="AY8" s="365" t="s">
        <v>48</v>
      </c>
      <c r="AZ8" s="366"/>
      <c r="BA8" s="366"/>
      <c r="BB8" s="366"/>
      <c r="BC8" s="366"/>
      <c r="BD8" s="366"/>
      <c r="BE8" s="366"/>
      <c r="BF8" s="366"/>
      <c r="BG8" s="366"/>
      <c r="BH8" s="366"/>
      <c r="BI8" s="366"/>
      <c r="BJ8" s="366"/>
      <c r="BK8" s="366"/>
      <c r="BL8" s="366"/>
      <c r="BM8" s="367"/>
      <c r="BN8" s="385">
        <v>639182</v>
      </c>
      <c r="BO8" s="386"/>
      <c r="BP8" s="386"/>
      <c r="BQ8" s="386"/>
      <c r="BR8" s="386"/>
      <c r="BS8" s="386"/>
      <c r="BT8" s="386"/>
      <c r="BU8" s="387"/>
      <c r="BV8" s="385">
        <v>364869</v>
      </c>
      <c r="BW8" s="386"/>
      <c r="BX8" s="386"/>
      <c r="BY8" s="386"/>
      <c r="BZ8" s="386"/>
      <c r="CA8" s="386"/>
      <c r="CB8" s="386"/>
      <c r="CC8" s="387"/>
      <c r="CD8" s="394" t="s">
        <v>49</v>
      </c>
      <c r="CE8" s="395"/>
      <c r="CF8" s="395"/>
      <c r="CG8" s="395"/>
      <c r="CH8" s="395"/>
      <c r="CI8" s="395"/>
      <c r="CJ8" s="395"/>
      <c r="CK8" s="395"/>
      <c r="CL8" s="395"/>
      <c r="CM8" s="395"/>
      <c r="CN8" s="395"/>
      <c r="CO8" s="395"/>
      <c r="CP8" s="395"/>
      <c r="CQ8" s="395"/>
      <c r="CR8" s="395"/>
      <c r="CS8" s="396"/>
      <c r="CT8" s="487">
        <v>0.46</v>
      </c>
      <c r="CU8" s="488"/>
      <c r="CV8" s="488"/>
      <c r="CW8" s="488"/>
      <c r="CX8" s="488"/>
      <c r="CY8" s="488"/>
      <c r="CZ8" s="488"/>
      <c r="DA8" s="489"/>
      <c r="DB8" s="487">
        <v>0.47</v>
      </c>
      <c r="DC8" s="488"/>
      <c r="DD8" s="488"/>
      <c r="DE8" s="488"/>
      <c r="DF8" s="488"/>
      <c r="DG8" s="488"/>
      <c r="DH8" s="488"/>
      <c r="DI8" s="489"/>
      <c r="DJ8" s="44"/>
      <c r="DK8" s="44"/>
      <c r="DL8" s="44"/>
      <c r="DM8" s="44"/>
      <c r="DN8" s="44"/>
      <c r="DO8" s="44"/>
    </row>
    <row r="9" spans="1:119" ht="18.75" customHeight="1" thickBot="1" x14ac:dyDescent="0.2">
      <c r="A9" s="45"/>
      <c r="B9" s="511" t="s">
        <v>50</v>
      </c>
      <c r="C9" s="512"/>
      <c r="D9" s="512"/>
      <c r="E9" s="512"/>
      <c r="F9" s="512"/>
      <c r="G9" s="512"/>
      <c r="H9" s="512"/>
      <c r="I9" s="512"/>
      <c r="J9" s="512"/>
      <c r="K9" s="439"/>
      <c r="L9" s="513" t="s">
        <v>51</v>
      </c>
      <c r="M9" s="514"/>
      <c r="N9" s="514"/>
      <c r="O9" s="514"/>
      <c r="P9" s="514"/>
      <c r="Q9" s="515"/>
      <c r="R9" s="516">
        <v>25278</v>
      </c>
      <c r="S9" s="517"/>
      <c r="T9" s="517"/>
      <c r="U9" s="517"/>
      <c r="V9" s="518"/>
      <c r="W9" s="450" t="s">
        <v>52</v>
      </c>
      <c r="X9" s="451"/>
      <c r="Y9" s="451"/>
      <c r="Z9" s="451"/>
      <c r="AA9" s="451"/>
      <c r="AB9" s="451"/>
      <c r="AC9" s="451"/>
      <c r="AD9" s="451"/>
      <c r="AE9" s="451"/>
      <c r="AF9" s="451"/>
      <c r="AG9" s="451"/>
      <c r="AH9" s="451"/>
      <c r="AI9" s="451"/>
      <c r="AJ9" s="451"/>
      <c r="AK9" s="451"/>
      <c r="AL9" s="519"/>
      <c r="AM9" s="454" t="s">
        <v>53</v>
      </c>
      <c r="AN9" s="359"/>
      <c r="AO9" s="359"/>
      <c r="AP9" s="359"/>
      <c r="AQ9" s="359"/>
      <c r="AR9" s="359"/>
      <c r="AS9" s="359"/>
      <c r="AT9" s="360"/>
      <c r="AU9" s="436" t="s">
        <v>33</v>
      </c>
      <c r="AV9" s="437"/>
      <c r="AW9" s="437"/>
      <c r="AX9" s="437"/>
      <c r="AY9" s="365" t="s">
        <v>54</v>
      </c>
      <c r="AZ9" s="366"/>
      <c r="BA9" s="366"/>
      <c r="BB9" s="366"/>
      <c r="BC9" s="366"/>
      <c r="BD9" s="366"/>
      <c r="BE9" s="366"/>
      <c r="BF9" s="366"/>
      <c r="BG9" s="366"/>
      <c r="BH9" s="366"/>
      <c r="BI9" s="366"/>
      <c r="BJ9" s="366"/>
      <c r="BK9" s="366"/>
      <c r="BL9" s="366"/>
      <c r="BM9" s="367"/>
      <c r="BN9" s="385">
        <v>274313</v>
      </c>
      <c r="BO9" s="386"/>
      <c r="BP9" s="386"/>
      <c r="BQ9" s="386"/>
      <c r="BR9" s="386"/>
      <c r="BS9" s="386"/>
      <c r="BT9" s="386"/>
      <c r="BU9" s="387"/>
      <c r="BV9" s="385">
        <v>153852</v>
      </c>
      <c r="BW9" s="386"/>
      <c r="BX9" s="386"/>
      <c r="BY9" s="386"/>
      <c r="BZ9" s="386"/>
      <c r="CA9" s="386"/>
      <c r="CB9" s="386"/>
      <c r="CC9" s="387"/>
      <c r="CD9" s="394" t="s">
        <v>55</v>
      </c>
      <c r="CE9" s="395"/>
      <c r="CF9" s="395"/>
      <c r="CG9" s="395"/>
      <c r="CH9" s="395"/>
      <c r="CI9" s="395"/>
      <c r="CJ9" s="395"/>
      <c r="CK9" s="395"/>
      <c r="CL9" s="395"/>
      <c r="CM9" s="395"/>
      <c r="CN9" s="395"/>
      <c r="CO9" s="395"/>
      <c r="CP9" s="395"/>
      <c r="CQ9" s="395"/>
      <c r="CR9" s="395"/>
      <c r="CS9" s="396"/>
      <c r="CT9" s="355">
        <v>17.100000000000001</v>
      </c>
      <c r="CU9" s="356"/>
      <c r="CV9" s="356"/>
      <c r="CW9" s="356"/>
      <c r="CX9" s="356"/>
      <c r="CY9" s="356"/>
      <c r="CZ9" s="356"/>
      <c r="DA9" s="357"/>
      <c r="DB9" s="355">
        <v>15.1</v>
      </c>
      <c r="DC9" s="356"/>
      <c r="DD9" s="356"/>
      <c r="DE9" s="356"/>
      <c r="DF9" s="356"/>
      <c r="DG9" s="356"/>
      <c r="DH9" s="356"/>
      <c r="DI9" s="357"/>
      <c r="DJ9" s="44"/>
      <c r="DK9" s="44"/>
      <c r="DL9" s="44"/>
      <c r="DM9" s="44"/>
      <c r="DN9" s="44"/>
      <c r="DO9" s="44"/>
    </row>
    <row r="10" spans="1:119" ht="18.75" customHeight="1" thickBot="1" x14ac:dyDescent="0.2">
      <c r="A10" s="45"/>
      <c r="B10" s="511"/>
      <c r="C10" s="512"/>
      <c r="D10" s="512"/>
      <c r="E10" s="512"/>
      <c r="F10" s="512"/>
      <c r="G10" s="512"/>
      <c r="H10" s="512"/>
      <c r="I10" s="512"/>
      <c r="J10" s="512"/>
      <c r="K10" s="439"/>
      <c r="L10" s="358" t="s">
        <v>56</v>
      </c>
      <c r="M10" s="359"/>
      <c r="N10" s="359"/>
      <c r="O10" s="359"/>
      <c r="P10" s="359"/>
      <c r="Q10" s="360"/>
      <c r="R10" s="361">
        <v>26175</v>
      </c>
      <c r="S10" s="362"/>
      <c r="T10" s="362"/>
      <c r="U10" s="362"/>
      <c r="V10" s="364"/>
      <c r="W10" s="520"/>
      <c r="X10" s="338"/>
      <c r="Y10" s="338"/>
      <c r="Z10" s="338"/>
      <c r="AA10" s="338"/>
      <c r="AB10" s="338"/>
      <c r="AC10" s="338"/>
      <c r="AD10" s="338"/>
      <c r="AE10" s="338"/>
      <c r="AF10" s="338"/>
      <c r="AG10" s="338"/>
      <c r="AH10" s="338"/>
      <c r="AI10" s="338"/>
      <c r="AJ10" s="338"/>
      <c r="AK10" s="338"/>
      <c r="AL10" s="521"/>
      <c r="AM10" s="454" t="s">
        <v>57</v>
      </c>
      <c r="AN10" s="359"/>
      <c r="AO10" s="359"/>
      <c r="AP10" s="359"/>
      <c r="AQ10" s="359"/>
      <c r="AR10" s="359"/>
      <c r="AS10" s="359"/>
      <c r="AT10" s="360"/>
      <c r="AU10" s="436" t="s">
        <v>33</v>
      </c>
      <c r="AV10" s="437"/>
      <c r="AW10" s="437"/>
      <c r="AX10" s="437"/>
      <c r="AY10" s="365" t="s">
        <v>58</v>
      </c>
      <c r="AZ10" s="366"/>
      <c r="BA10" s="366"/>
      <c r="BB10" s="366"/>
      <c r="BC10" s="366"/>
      <c r="BD10" s="366"/>
      <c r="BE10" s="366"/>
      <c r="BF10" s="366"/>
      <c r="BG10" s="366"/>
      <c r="BH10" s="366"/>
      <c r="BI10" s="366"/>
      <c r="BJ10" s="366"/>
      <c r="BK10" s="366"/>
      <c r="BL10" s="366"/>
      <c r="BM10" s="367"/>
      <c r="BN10" s="385">
        <v>185135</v>
      </c>
      <c r="BO10" s="386"/>
      <c r="BP10" s="386"/>
      <c r="BQ10" s="386"/>
      <c r="BR10" s="386"/>
      <c r="BS10" s="386"/>
      <c r="BT10" s="386"/>
      <c r="BU10" s="387"/>
      <c r="BV10" s="385">
        <v>107033</v>
      </c>
      <c r="BW10" s="386"/>
      <c r="BX10" s="386"/>
      <c r="BY10" s="386"/>
      <c r="BZ10" s="386"/>
      <c r="CA10" s="386"/>
      <c r="CB10" s="386"/>
      <c r="CC10" s="387"/>
      <c r="CD10" s="49" t="s">
        <v>59</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11"/>
      <c r="C11" s="512"/>
      <c r="D11" s="512"/>
      <c r="E11" s="512"/>
      <c r="F11" s="512"/>
      <c r="G11" s="512"/>
      <c r="H11" s="512"/>
      <c r="I11" s="512"/>
      <c r="J11" s="512"/>
      <c r="K11" s="439"/>
      <c r="L11" s="340" t="s">
        <v>60</v>
      </c>
      <c r="M11" s="341"/>
      <c r="N11" s="341"/>
      <c r="O11" s="341"/>
      <c r="P11" s="341"/>
      <c r="Q11" s="342"/>
      <c r="R11" s="508" t="s">
        <v>61</v>
      </c>
      <c r="S11" s="509"/>
      <c r="T11" s="509"/>
      <c r="U11" s="509"/>
      <c r="V11" s="510"/>
      <c r="W11" s="520"/>
      <c r="X11" s="338"/>
      <c r="Y11" s="338"/>
      <c r="Z11" s="338"/>
      <c r="AA11" s="338"/>
      <c r="AB11" s="338"/>
      <c r="AC11" s="338"/>
      <c r="AD11" s="338"/>
      <c r="AE11" s="338"/>
      <c r="AF11" s="338"/>
      <c r="AG11" s="338"/>
      <c r="AH11" s="338"/>
      <c r="AI11" s="338"/>
      <c r="AJ11" s="338"/>
      <c r="AK11" s="338"/>
      <c r="AL11" s="521"/>
      <c r="AM11" s="454" t="s">
        <v>62</v>
      </c>
      <c r="AN11" s="359"/>
      <c r="AO11" s="359"/>
      <c r="AP11" s="359"/>
      <c r="AQ11" s="359"/>
      <c r="AR11" s="359"/>
      <c r="AS11" s="359"/>
      <c r="AT11" s="360"/>
      <c r="AU11" s="436" t="s">
        <v>33</v>
      </c>
      <c r="AV11" s="437"/>
      <c r="AW11" s="437"/>
      <c r="AX11" s="437"/>
      <c r="AY11" s="365" t="s">
        <v>63</v>
      </c>
      <c r="AZ11" s="366"/>
      <c r="BA11" s="366"/>
      <c r="BB11" s="366"/>
      <c r="BC11" s="366"/>
      <c r="BD11" s="366"/>
      <c r="BE11" s="366"/>
      <c r="BF11" s="366"/>
      <c r="BG11" s="366"/>
      <c r="BH11" s="366"/>
      <c r="BI11" s="366"/>
      <c r="BJ11" s="366"/>
      <c r="BK11" s="366"/>
      <c r="BL11" s="366"/>
      <c r="BM11" s="367"/>
      <c r="BN11" s="385" t="s">
        <v>64</v>
      </c>
      <c r="BO11" s="386"/>
      <c r="BP11" s="386"/>
      <c r="BQ11" s="386"/>
      <c r="BR11" s="386"/>
      <c r="BS11" s="386"/>
      <c r="BT11" s="386"/>
      <c r="BU11" s="387"/>
      <c r="BV11" s="385" t="s">
        <v>64</v>
      </c>
      <c r="BW11" s="386"/>
      <c r="BX11" s="386"/>
      <c r="BY11" s="386"/>
      <c r="BZ11" s="386"/>
      <c r="CA11" s="386"/>
      <c r="CB11" s="386"/>
      <c r="CC11" s="387"/>
      <c r="CD11" s="394" t="s">
        <v>65</v>
      </c>
      <c r="CE11" s="395"/>
      <c r="CF11" s="395"/>
      <c r="CG11" s="395"/>
      <c r="CH11" s="395"/>
      <c r="CI11" s="395"/>
      <c r="CJ11" s="395"/>
      <c r="CK11" s="395"/>
      <c r="CL11" s="395"/>
      <c r="CM11" s="395"/>
      <c r="CN11" s="395"/>
      <c r="CO11" s="395"/>
      <c r="CP11" s="395"/>
      <c r="CQ11" s="395"/>
      <c r="CR11" s="395"/>
      <c r="CS11" s="396"/>
      <c r="CT11" s="487" t="s">
        <v>64</v>
      </c>
      <c r="CU11" s="488"/>
      <c r="CV11" s="488"/>
      <c r="CW11" s="488"/>
      <c r="CX11" s="488"/>
      <c r="CY11" s="488"/>
      <c r="CZ11" s="488"/>
      <c r="DA11" s="489"/>
      <c r="DB11" s="487" t="s">
        <v>64</v>
      </c>
      <c r="DC11" s="488"/>
      <c r="DD11" s="488"/>
      <c r="DE11" s="488"/>
      <c r="DF11" s="488"/>
      <c r="DG11" s="488"/>
      <c r="DH11" s="488"/>
      <c r="DI11" s="489"/>
      <c r="DJ11" s="44"/>
      <c r="DK11" s="44"/>
      <c r="DL11" s="44"/>
      <c r="DM11" s="44"/>
      <c r="DN11" s="44"/>
      <c r="DO11" s="44"/>
    </row>
    <row r="12" spans="1:119" ht="18.75" customHeight="1" x14ac:dyDescent="0.15">
      <c r="A12" s="45"/>
      <c r="B12" s="490" t="s">
        <v>66</v>
      </c>
      <c r="C12" s="491"/>
      <c r="D12" s="491"/>
      <c r="E12" s="491"/>
      <c r="F12" s="491"/>
      <c r="G12" s="491"/>
      <c r="H12" s="491"/>
      <c r="I12" s="491"/>
      <c r="J12" s="491"/>
      <c r="K12" s="492"/>
      <c r="L12" s="499" t="s">
        <v>67</v>
      </c>
      <c r="M12" s="500"/>
      <c r="N12" s="500"/>
      <c r="O12" s="500"/>
      <c r="P12" s="500"/>
      <c r="Q12" s="501"/>
      <c r="R12" s="502">
        <v>25552</v>
      </c>
      <c r="S12" s="503"/>
      <c r="T12" s="503"/>
      <c r="U12" s="503"/>
      <c r="V12" s="504"/>
      <c r="W12" s="505" t="s">
        <v>25</v>
      </c>
      <c r="X12" s="437"/>
      <c r="Y12" s="437"/>
      <c r="Z12" s="437"/>
      <c r="AA12" s="437"/>
      <c r="AB12" s="506"/>
      <c r="AC12" s="436" t="s">
        <v>68</v>
      </c>
      <c r="AD12" s="437"/>
      <c r="AE12" s="437"/>
      <c r="AF12" s="437"/>
      <c r="AG12" s="506"/>
      <c r="AH12" s="436" t="s">
        <v>69</v>
      </c>
      <c r="AI12" s="437"/>
      <c r="AJ12" s="437"/>
      <c r="AK12" s="437"/>
      <c r="AL12" s="507"/>
      <c r="AM12" s="454" t="s">
        <v>70</v>
      </c>
      <c r="AN12" s="359"/>
      <c r="AO12" s="359"/>
      <c r="AP12" s="359"/>
      <c r="AQ12" s="359"/>
      <c r="AR12" s="359"/>
      <c r="AS12" s="359"/>
      <c r="AT12" s="360"/>
      <c r="AU12" s="436" t="s">
        <v>71</v>
      </c>
      <c r="AV12" s="437"/>
      <c r="AW12" s="437"/>
      <c r="AX12" s="437"/>
      <c r="AY12" s="365" t="s">
        <v>72</v>
      </c>
      <c r="AZ12" s="366"/>
      <c r="BA12" s="366"/>
      <c r="BB12" s="366"/>
      <c r="BC12" s="366"/>
      <c r="BD12" s="366"/>
      <c r="BE12" s="366"/>
      <c r="BF12" s="366"/>
      <c r="BG12" s="366"/>
      <c r="BH12" s="366"/>
      <c r="BI12" s="366"/>
      <c r="BJ12" s="366"/>
      <c r="BK12" s="366"/>
      <c r="BL12" s="366"/>
      <c r="BM12" s="367"/>
      <c r="BN12" s="385">
        <v>176008</v>
      </c>
      <c r="BO12" s="386"/>
      <c r="BP12" s="386"/>
      <c r="BQ12" s="386"/>
      <c r="BR12" s="386"/>
      <c r="BS12" s="386"/>
      <c r="BT12" s="386"/>
      <c r="BU12" s="387"/>
      <c r="BV12" s="385">
        <v>65146</v>
      </c>
      <c r="BW12" s="386"/>
      <c r="BX12" s="386"/>
      <c r="BY12" s="386"/>
      <c r="BZ12" s="386"/>
      <c r="CA12" s="386"/>
      <c r="CB12" s="386"/>
      <c r="CC12" s="387"/>
      <c r="CD12" s="394" t="s">
        <v>73</v>
      </c>
      <c r="CE12" s="395"/>
      <c r="CF12" s="395"/>
      <c r="CG12" s="395"/>
      <c r="CH12" s="395"/>
      <c r="CI12" s="395"/>
      <c r="CJ12" s="395"/>
      <c r="CK12" s="395"/>
      <c r="CL12" s="395"/>
      <c r="CM12" s="395"/>
      <c r="CN12" s="395"/>
      <c r="CO12" s="395"/>
      <c r="CP12" s="395"/>
      <c r="CQ12" s="395"/>
      <c r="CR12" s="395"/>
      <c r="CS12" s="396"/>
      <c r="CT12" s="487" t="s">
        <v>64</v>
      </c>
      <c r="CU12" s="488"/>
      <c r="CV12" s="488"/>
      <c r="CW12" s="488"/>
      <c r="CX12" s="488"/>
      <c r="CY12" s="488"/>
      <c r="CZ12" s="488"/>
      <c r="DA12" s="489"/>
      <c r="DB12" s="487" t="s">
        <v>64</v>
      </c>
      <c r="DC12" s="488"/>
      <c r="DD12" s="488"/>
      <c r="DE12" s="488"/>
      <c r="DF12" s="488"/>
      <c r="DG12" s="488"/>
      <c r="DH12" s="488"/>
      <c r="DI12" s="489"/>
      <c r="DJ12" s="44"/>
      <c r="DK12" s="44"/>
      <c r="DL12" s="44"/>
      <c r="DM12" s="44"/>
      <c r="DN12" s="44"/>
      <c r="DO12" s="44"/>
    </row>
    <row r="13" spans="1:119" ht="18.75" customHeight="1" x14ac:dyDescent="0.15">
      <c r="A13" s="45"/>
      <c r="B13" s="493"/>
      <c r="C13" s="494"/>
      <c r="D13" s="494"/>
      <c r="E13" s="494"/>
      <c r="F13" s="494"/>
      <c r="G13" s="494"/>
      <c r="H13" s="494"/>
      <c r="I13" s="494"/>
      <c r="J13" s="494"/>
      <c r="K13" s="495"/>
      <c r="L13" s="55"/>
      <c r="M13" s="477" t="s">
        <v>74</v>
      </c>
      <c r="N13" s="478"/>
      <c r="O13" s="478"/>
      <c r="P13" s="478"/>
      <c r="Q13" s="479"/>
      <c r="R13" s="480">
        <v>25442</v>
      </c>
      <c r="S13" s="481"/>
      <c r="T13" s="481"/>
      <c r="U13" s="481"/>
      <c r="V13" s="482"/>
      <c r="W13" s="465" t="s">
        <v>75</v>
      </c>
      <c r="X13" s="400"/>
      <c r="Y13" s="400"/>
      <c r="Z13" s="400"/>
      <c r="AA13" s="400"/>
      <c r="AB13" s="401"/>
      <c r="AC13" s="361">
        <v>686</v>
      </c>
      <c r="AD13" s="362"/>
      <c r="AE13" s="362"/>
      <c r="AF13" s="362"/>
      <c r="AG13" s="363"/>
      <c r="AH13" s="361">
        <v>817</v>
      </c>
      <c r="AI13" s="362"/>
      <c r="AJ13" s="362"/>
      <c r="AK13" s="362"/>
      <c r="AL13" s="364"/>
      <c r="AM13" s="454" t="s">
        <v>76</v>
      </c>
      <c r="AN13" s="359"/>
      <c r="AO13" s="359"/>
      <c r="AP13" s="359"/>
      <c r="AQ13" s="359"/>
      <c r="AR13" s="359"/>
      <c r="AS13" s="359"/>
      <c r="AT13" s="360"/>
      <c r="AU13" s="436" t="s">
        <v>77</v>
      </c>
      <c r="AV13" s="437"/>
      <c r="AW13" s="437"/>
      <c r="AX13" s="437"/>
      <c r="AY13" s="365" t="s">
        <v>78</v>
      </c>
      <c r="AZ13" s="366"/>
      <c r="BA13" s="366"/>
      <c r="BB13" s="366"/>
      <c r="BC13" s="366"/>
      <c r="BD13" s="366"/>
      <c r="BE13" s="366"/>
      <c r="BF13" s="366"/>
      <c r="BG13" s="366"/>
      <c r="BH13" s="366"/>
      <c r="BI13" s="366"/>
      <c r="BJ13" s="366"/>
      <c r="BK13" s="366"/>
      <c r="BL13" s="366"/>
      <c r="BM13" s="367"/>
      <c r="BN13" s="385">
        <v>283440</v>
      </c>
      <c r="BO13" s="386"/>
      <c r="BP13" s="386"/>
      <c r="BQ13" s="386"/>
      <c r="BR13" s="386"/>
      <c r="BS13" s="386"/>
      <c r="BT13" s="386"/>
      <c r="BU13" s="387"/>
      <c r="BV13" s="385">
        <v>195739</v>
      </c>
      <c r="BW13" s="386"/>
      <c r="BX13" s="386"/>
      <c r="BY13" s="386"/>
      <c r="BZ13" s="386"/>
      <c r="CA13" s="386"/>
      <c r="CB13" s="386"/>
      <c r="CC13" s="387"/>
      <c r="CD13" s="394" t="s">
        <v>79</v>
      </c>
      <c r="CE13" s="395"/>
      <c r="CF13" s="395"/>
      <c r="CG13" s="395"/>
      <c r="CH13" s="395"/>
      <c r="CI13" s="395"/>
      <c r="CJ13" s="395"/>
      <c r="CK13" s="395"/>
      <c r="CL13" s="395"/>
      <c r="CM13" s="395"/>
      <c r="CN13" s="395"/>
      <c r="CO13" s="395"/>
      <c r="CP13" s="395"/>
      <c r="CQ13" s="395"/>
      <c r="CR13" s="395"/>
      <c r="CS13" s="396"/>
      <c r="CT13" s="355">
        <v>11.5</v>
      </c>
      <c r="CU13" s="356"/>
      <c r="CV13" s="356"/>
      <c r="CW13" s="356"/>
      <c r="CX13" s="356"/>
      <c r="CY13" s="356"/>
      <c r="CZ13" s="356"/>
      <c r="DA13" s="357"/>
      <c r="DB13" s="355">
        <v>11.6</v>
      </c>
      <c r="DC13" s="356"/>
      <c r="DD13" s="356"/>
      <c r="DE13" s="356"/>
      <c r="DF13" s="356"/>
      <c r="DG13" s="356"/>
      <c r="DH13" s="356"/>
      <c r="DI13" s="357"/>
      <c r="DJ13" s="44"/>
      <c r="DK13" s="44"/>
      <c r="DL13" s="44"/>
      <c r="DM13" s="44"/>
      <c r="DN13" s="44"/>
      <c r="DO13" s="44"/>
    </row>
    <row r="14" spans="1:119" ht="18.75" customHeight="1" thickBot="1" x14ac:dyDescent="0.2">
      <c r="A14" s="45"/>
      <c r="B14" s="493"/>
      <c r="C14" s="494"/>
      <c r="D14" s="494"/>
      <c r="E14" s="494"/>
      <c r="F14" s="494"/>
      <c r="G14" s="494"/>
      <c r="H14" s="494"/>
      <c r="I14" s="494"/>
      <c r="J14" s="494"/>
      <c r="K14" s="495"/>
      <c r="L14" s="470" t="s">
        <v>80</v>
      </c>
      <c r="M14" s="485"/>
      <c r="N14" s="485"/>
      <c r="O14" s="485"/>
      <c r="P14" s="485"/>
      <c r="Q14" s="486"/>
      <c r="R14" s="480">
        <v>25553</v>
      </c>
      <c r="S14" s="481"/>
      <c r="T14" s="481"/>
      <c r="U14" s="481"/>
      <c r="V14" s="482"/>
      <c r="W14" s="483"/>
      <c r="X14" s="403"/>
      <c r="Y14" s="403"/>
      <c r="Z14" s="403"/>
      <c r="AA14" s="403"/>
      <c r="AB14" s="404"/>
      <c r="AC14" s="473">
        <v>6.2</v>
      </c>
      <c r="AD14" s="474"/>
      <c r="AE14" s="474"/>
      <c r="AF14" s="474"/>
      <c r="AG14" s="475"/>
      <c r="AH14" s="473">
        <v>7</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81</v>
      </c>
      <c r="CE14" s="392"/>
      <c r="CF14" s="392"/>
      <c r="CG14" s="392"/>
      <c r="CH14" s="392"/>
      <c r="CI14" s="392"/>
      <c r="CJ14" s="392"/>
      <c r="CK14" s="392"/>
      <c r="CL14" s="392"/>
      <c r="CM14" s="392"/>
      <c r="CN14" s="392"/>
      <c r="CO14" s="392"/>
      <c r="CP14" s="392"/>
      <c r="CQ14" s="392"/>
      <c r="CR14" s="392"/>
      <c r="CS14" s="393"/>
      <c r="CT14" s="484">
        <v>35.200000000000003</v>
      </c>
      <c r="CU14" s="444"/>
      <c r="CV14" s="444"/>
      <c r="CW14" s="444"/>
      <c r="CX14" s="444"/>
      <c r="CY14" s="444"/>
      <c r="CZ14" s="444"/>
      <c r="DA14" s="445"/>
      <c r="DB14" s="484">
        <v>34.6</v>
      </c>
      <c r="DC14" s="444"/>
      <c r="DD14" s="444"/>
      <c r="DE14" s="444"/>
      <c r="DF14" s="444"/>
      <c r="DG14" s="444"/>
      <c r="DH14" s="444"/>
      <c r="DI14" s="445"/>
      <c r="DJ14" s="44"/>
      <c r="DK14" s="44"/>
      <c r="DL14" s="44"/>
      <c r="DM14" s="44"/>
      <c r="DN14" s="44"/>
      <c r="DO14" s="44"/>
    </row>
    <row r="15" spans="1:119" ht="18.75" customHeight="1" x14ac:dyDescent="0.15">
      <c r="A15" s="45"/>
      <c r="B15" s="493"/>
      <c r="C15" s="494"/>
      <c r="D15" s="494"/>
      <c r="E15" s="494"/>
      <c r="F15" s="494"/>
      <c r="G15" s="494"/>
      <c r="H15" s="494"/>
      <c r="I15" s="494"/>
      <c r="J15" s="494"/>
      <c r="K15" s="495"/>
      <c r="L15" s="55"/>
      <c r="M15" s="477" t="s">
        <v>74</v>
      </c>
      <c r="N15" s="478"/>
      <c r="O15" s="478"/>
      <c r="P15" s="478"/>
      <c r="Q15" s="479"/>
      <c r="R15" s="480">
        <v>25443</v>
      </c>
      <c r="S15" s="481"/>
      <c r="T15" s="481"/>
      <c r="U15" s="481"/>
      <c r="V15" s="482"/>
      <c r="W15" s="465" t="s">
        <v>82</v>
      </c>
      <c r="X15" s="400"/>
      <c r="Y15" s="400"/>
      <c r="Z15" s="400"/>
      <c r="AA15" s="400"/>
      <c r="AB15" s="401"/>
      <c r="AC15" s="361">
        <v>3155</v>
      </c>
      <c r="AD15" s="362"/>
      <c r="AE15" s="362"/>
      <c r="AF15" s="362"/>
      <c r="AG15" s="363"/>
      <c r="AH15" s="361">
        <v>3415</v>
      </c>
      <c r="AI15" s="362"/>
      <c r="AJ15" s="362"/>
      <c r="AK15" s="362"/>
      <c r="AL15" s="364"/>
      <c r="AM15" s="454"/>
      <c r="AN15" s="359"/>
      <c r="AO15" s="359"/>
      <c r="AP15" s="359"/>
      <c r="AQ15" s="359"/>
      <c r="AR15" s="359"/>
      <c r="AS15" s="359"/>
      <c r="AT15" s="360"/>
      <c r="AU15" s="436"/>
      <c r="AV15" s="437"/>
      <c r="AW15" s="437"/>
      <c r="AX15" s="437"/>
      <c r="AY15" s="377" t="s">
        <v>83</v>
      </c>
      <c r="AZ15" s="378"/>
      <c r="BA15" s="378"/>
      <c r="BB15" s="378"/>
      <c r="BC15" s="378"/>
      <c r="BD15" s="378"/>
      <c r="BE15" s="378"/>
      <c r="BF15" s="378"/>
      <c r="BG15" s="378"/>
      <c r="BH15" s="378"/>
      <c r="BI15" s="378"/>
      <c r="BJ15" s="378"/>
      <c r="BK15" s="378"/>
      <c r="BL15" s="378"/>
      <c r="BM15" s="379"/>
      <c r="BN15" s="380">
        <v>2512155</v>
      </c>
      <c r="BO15" s="381"/>
      <c r="BP15" s="381"/>
      <c r="BQ15" s="381"/>
      <c r="BR15" s="381"/>
      <c r="BS15" s="381"/>
      <c r="BT15" s="381"/>
      <c r="BU15" s="382"/>
      <c r="BV15" s="380">
        <v>2470892</v>
      </c>
      <c r="BW15" s="381"/>
      <c r="BX15" s="381"/>
      <c r="BY15" s="381"/>
      <c r="BZ15" s="381"/>
      <c r="CA15" s="381"/>
      <c r="CB15" s="381"/>
      <c r="CC15" s="382"/>
      <c r="CD15" s="467" t="s">
        <v>84</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3"/>
      <c r="C16" s="494"/>
      <c r="D16" s="494"/>
      <c r="E16" s="494"/>
      <c r="F16" s="494"/>
      <c r="G16" s="494"/>
      <c r="H16" s="494"/>
      <c r="I16" s="494"/>
      <c r="J16" s="494"/>
      <c r="K16" s="495"/>
      <c r="L16" s="470" t="s">
        <v>85</v>
      </c>
      <c r="M16" s="471"/>
      <c r="N16" s="471"/>
      <c r="O16" s="471"/>
      <c r="P16" s="471"/>
      <c r="Q16" s="472"/>
      <c r="R16" s="462" t="s">
        <v>86</v>
      </c>
      <c r="S16" s="463"/>
      <c r="T16" s="463"/>
      <c r="U16" s="463"/>
      <c r="V16" s="464"/>
      <c r="W16" s="483"/>
      <c r="X16" s="403"/>
      <c r="Y16" s="403"/>
      <c r="Z16" s="403"/>
      <c r="AA16" s="403"/>
      <c r="AB16" s="404"/>
      <c r="AC16" s="473">
        <v>28.6</v>
      </c>
      <c r="AD16" s="474"/>
      <c r="AE16" s="474"/>
      <c r="AF16" s="474"/>
      <c r="AG16" s="475"/>
      <c r="AH16" s="473">
        <v>29.3</v>
      </c>
      <c r="AI16" s="474"/>
      <c r="AJ16" s="474"/>
      <c r="AK16" s="474"/>
      <c r="AL16" s="476"/>
      <c r="AM16" s="454"/>
      <c r="AN16" s="359"/>
      <c r="AO16" s="359"/>
      <c r="AP16" s="359"/>
      <c r="AQ16" s="359"/>
      <c r="AR16" s="359"/>
      <c r="AS16" s="359"/>
      <c r="AT16" s="360"/>
      <c r="AU16" s="436"/>
      <c r="AV16" s="437"/>
      <c r="AW16" s="437"/>
      <c r="AX16" s="437"/>
      <c r="AY16" s="365" t="s">
        <v>87</v>
      </c>
      <c r="AZ16" s="366"/>
      <c r="BA16" s="366"/>
      <c r="BB16" s="366"/>
      <c r="BC16" s="366"/>
      <c r="BD16" s="366"/>
      <c r="BE16" s="366"/>
      <c r="BF16" s="366"/>
      <c r="BG16" s="366"/>
      <c r="BH16" s="366"/>
      <c r="BI16" s="366"/>
      <c r="BJ16" s="366"/>
      <c r="BK16" s="366"/>
      <c r="BL16" s="366"/>
      <c r="BM16" s="367"/>
      <c r="BN16" s="385">
        <v>5702610</v>
      </c>
      <c r="BO16" s="386"/>
      <c r="BP16" s="386"/>
      <c r="BQ16" s="386"/>
      <c r="BR16" s="386"/>
      <c r="BS16" s="386"/>
      <c r="BT16" s="386"/>
      <c r="BU16" s="387"/>
      <c r="BV16" s="385">
        <v>5375302</v>
      </c>
      <c r="BW16" s="386"/>
      <c r="BX16" s="386"/>
      <c r="BY16" s="386"/>
      <c r="BZ16" s="386"/>
      <c r="CA16" s="386"/>
      <c r="CB16" s="386"/>
      <c r="CC16" s="387"/>
      <c r="CD16" s="59"/>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44"/>
      <c r="DK16" s="44"/>
      <c r="DL16" s="44"/>
      <c r="DM16" s="44"/>
      <c r="DN16" s="44"/>
      <c r="DO16" s="44"/>
    </row>
    <row r="17" spans="1:119" ht="18.75" customHeight="1" thickBot="1" x14ac:dyDescent="0.2">
      <c r="A17" s="45"/>
      <c r="B17" s="496"/>
      <c r="C17" s="497"/>
      <c r="D17" s="497"/>
      <c r="E17" s="497"/>
      <c r="F17" s="497"/>
      <c r="G17" s="497"/>
      <c r="H17" s="497"/>
      <c r="I17" s="497"/>
      <c r="J17" s="497"/>
      <c r="K17" s="498"/>
      <c r="L17" s="60"/>
      <c r="M17" s="459" t="s">
        <v>88</v>
      </c>
      <c r="N17" s="460"/>
      <c r="O17" s="460"/>
      <c r="P17" s="460"/>
      <c r="Q17" s="461"/>
      <c r="R17" s="462" t="s">
        <v>89</v>
      </c>
      <c r="S17" s="463"/>
      <c r="T17" s="463"/>
      <c r="U17" s="463"/>
      <c r="V17" s="464"/>
      <c r="W17" s="465" t="s">
        <v>90</v>
      </c>
      <c r="X17" s="400"/>
      <c r="Y17" s="400"/>
      <c r="Z17" s="400"/>
      <c r="AA17" s="400"/>
      <c r="AB17" s="401"/>
      <c r="AC17" s="361">
        <v>7209</v>
      </c>
      <c r="AD17" s="362"/>
      <c r="AE17" s="362"/>
      <c r="AF17" s="362"/>
      <c r="AG17" s="363"/>
      <c r="AH17" s="361">
        <v>7419</v>
      </c>
      <c r="AI17" s="362"/>
      <c r="AJ17" s="362"/>
      <c r="AK17" s="362"/>
      <c r="AL17" s="364"/>
      <c r="AM17" s="454"/>
      <c r="AN17" s="359"/>
      <c r="AO17" s="359"/>
      <c r="AP17" s="359"/>
      <c r="AQ17" s="359"/>
      <c r="AR17" s="359"/>
      <c r="AS17" s="359"/>
      <c r="AT17" s="360"/>
      <c r="AU17" s="436"/>
      <c r="AV17" s="437"/>
      <c r="AW17" s="437"/>
      <c r="AX17" s="437"/>
      <c r="AY17" s="365" t="s">
        <v>91</v>
      </c>
      <c r="AZ17" s="366"/>
      <c r="BA17" s="366"/>
      <c r="BB17" s="366"/>
      <c r="BC17" s="366"/>
      <c r="BD17" s="366"/>
      <c r="BE17" s="366"/>
      <c r="BF17" s="366"/>
      <c r="BG17" s="366"/>
      <c r="BH17" s="366"/>
      <c r="BI17" s="366"/>
      <c r="BJ17" s="366"/>
      <c r="BK17" s="366"/>
      <c r="BL17" s="366"/>
      <c r="BM17" s="367"/>
      <c r="BN17" s="385">
        <v>3171653</v>
      </c>
      <c r="BO17" s="386"/>
      <c r="BP17" s="386"/>
      <c r="BQ17" s="386"/>
      <c r="BR17" s="386"/>
      <c r="BS17" s="386"/>
      <c r="BT17" s="386"/>
      <c r="BU17" s="387"/>
      <c r="BV17" s="385">
        <v>3109876</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x14ac:dyDescent="0.2">
      <c r="A18" s="45"/>
      <c r="B18" s="438" t="s">
        <v>92</v>
      </c>
      <c r="C18" s="439"/>
      <c r="D18" s="439"/>
      <c r="E18" s="440"/>
      <c r="F18" s="440"/>
      <c r="G18" s="440"/>
      <c r="H18" s="440"/>
      <c r="I18" s="440"/>
      <c r="J18" s="440"/>
      <c r="K18" s="440"/>
      <c r="L18" s="455">
        <v>51.92</v>
      </c>
      <c r="M18" s="455"/>
      <c r="N18" s="455"/>
      <c r="O18" s="455"/>
      <c r="P18" s="455"/>
      <c r="Q18" s="455"/>
      <c r="R18" s="456"/>
      <c r="S18" s="456"/>
      <c r="T18" s="456"/>
      <c r="U18" s="456"/>
      <c r="V18" s="457"/>
      <c r="W18" s="452"/>
      <c r="X18" s="453"/>
      <c r="Y18" s="453"/>
      <c r="Z18" s="453"/>
      <c r="AA18" s="453"/>
      <c r="AB18" s="466"/>
      <c r="AC18" s="349">
        <v>65.2</v>
      </c>
      <c r="AD18" s="350"/>
      <c r="AE18" s="350"/>
      <c r="AF18" s="350"/>
      <c r="AG18" s="458"/>
      <c r="AH18" s="349">
        <v>63.7</v>
      </c>
      <c r="AI18" s="350"/>
      <c r="AJ18" s="350"/>
      <c r="AK18" s="350"/>
      <c r="AL18" s="351"/>
      <c r="AM18" s="454"/>
      <c r="AN18" s="359"/>
      <c r="AO18" s="359"/>
      <c r="AP18" s="359"/>
      <c r="AQ18" s="359"/>
      <c r="AR18" s="359"/>
      <c r="AS18" s="359"/>
      <c r="AT18" s="360"/>
      <c r="AU18" s="436"/>
      <c r="AV18" s="437"/>
      <c r="AW18" s="437"/>
      <c r="AX18" s="437"/>
      <c r="AY18" s="365" t="s">
        <v>93</v>
      </c>
      <c r="AZ18" s="366"/>
      <c r="BA18" s="366"/>
      <c r="BB18" s="366"/>
      <c r="BC18" s="366"/>
      <c r="BD18" s="366"/>
      <c r="BE18" s="366"/>
      <c r="BF18" s="366"/>
      <c r="BG18" s="366"/>
      <c r="BH18" s="366"/>
      <c r="BI18" s="366"/>
      <c r="BJ18" s="366"/>
      <c r="BK18" s="366"/>
      <c r="BL18" s="366"/>
      <c r="BM18" s="367"/>
      <c r="BN18" s="385">
        <v>6601429</v>
      </c>
      <c r="BO18" s="386"/>
      <c r="BP18" s="386"/>
      <c r="BQ18" s="386"/>
      <c r="BR18" s="386"/>
      <c r="BS18" s="386"/>
      <c r="BT18" s="386"/>
      <c r="BU18" s="387"/>
      <c r="BV18" s="385">
        <v>6402251</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x14ac:dyDescent="0.2">
      <c r="A19" s="45"/>
      <c r="B19" s="438" t="s">
        <v>94</v>
      </c>
      <c r="C19" s="439"/>
      <c r="D19" s="439"/>
      <c r="E19" s="440"/>
      <c r="F19" s="440"/>
      <c r="G19" s="440"/>
      <c r="H19" s="440"/>
      <c r="I19" s="440"/>
      <c r="J19" s="440"/>
      <c r="K19" s="440"/>
      <c r="L19" s="441">
        <v>487</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95</v>
      </c>
      <c r="AZ19" s="366"/>
      <c r="BA19" s="366"/>
      <c r="BB19" s="366"/>
      <c r="BC19" s="366"/>
      <c r="BD19" s="366"/>
      <c r="BE19" s="366"/>
      <c r="BF19" s="366"/>
      <c r="BG19" s="366"/>
      <c r="BH19" s="366"/>
      <c r="BI19" s="366"/>
      <c r="BJ19" s="366"/>
      <c r="BK19" s="366"/>
      <c r="BL19" s="366"/>
      <c r="BM19" s="367"/>
      <c r="BN19" s="385">
        <v>8774242</v>
      </c>
      <c r="BO19" s="386"/>
      <c r="BP19" s="386"/>
      <c r="BQ19" s="386"/>
      <c r="BR19" s="386"/>
      <c r="BS19" s="386"/>
      <c r="BT19" s="386"/>
      <c r="BU19" s="387"/>
      <c r="BV19" s="385">
        <v>8325560</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x14ac:dyDescent="0.2">
      <c r="A20" s="45"/>
      <c r="B20" s="438" t="s">
        <v>96</v>
      </c>
      <c r="C20" s="439"/>
      <c r="D20" s="439"/>
      <c r="E20" s="440"/>
      <c r="F20" s="440"/>
      <c r="G20" s="440"/>
      <c r="H20" s="440"/>
      <c r="I20" s="440"/>
      <c r="J20" s="440"/>
      <c r="K20" s="440"/>
      <c r="L20" s="441">
        <v>8638</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x14ac:dyDescent="0.15">
      <c r="A21" s="45"/>
      <c r="B21" s="416" t="s">
        <v>97</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x14ac:dyDescent="0.2">
      <c r="A22" s="45"/>
      <c r="B22" s="419" t="s">
        <v>98</v>
      </c>
      <c r="C22" s="420"/>
      <c r="D22" s="421"/>
      <c r="E22" s="428" t="s">
        <v>25</v>
      </c>
      <c r="F22" s="400"/>
      <c r="G22" s="400"/>
      <c r="H22" s="400"/>
      <c r="I22" s="400"/>
      <c r="J22" s="400"/>
      <c r="K22" s="401"/>
      <c r="L22" s="428" t="s">
        <v>99</v>
      </c>
      <c r="M22" s="400"/>
      <c r="N22" s="400"/>
      <c r="O22" s="400"/>
      <c r="P22" s="401"/>
      <c r="Q22" s="410" t="s">
        <v>100</v>
      </c>
      <c r="R22" s="411"/>
      <c r="S22" s="411"/>
      <c r="T22" s="411"/>
      <c r="U22" s="411"/>
      <c r="V22" s="429"/>
      <c r="W22" s="431" t="s">
        <v>101</v>
      </c>
      <c r="X22" s="420"/>
      <c r="Y22" s="421"/>
      <c r="Z22" s="428" t="s">
        <v>25</v>
      </c>
      <c r="AA22" s="400"/>
      <c r="AB22" s="400"/>
      <c r="AC22" s="400"/>
      <c r="AD22" s="400"/>
      <c r="AE22" s="400"/>
      <c r="AF22" s="400"/>
      <c r="AG22" s="401"/>
      <c r="AH22" s="399" t="s">
        <v>102</v>
      </c>
      <c r="AI22" s="400"/>
      <c r="AJ22" s="400"/>
      <c r="AK22" s="400"/>
      <c r="AL22" s="401"/>
      <c r="AM22" s="399" t="s">
        <v>103</v>
      </c>
      <c r="AN22" s="405"/>
      <c r="AO22" s="405"/>
      <c r="AP22" s="405"/>
      <c r="AQ22" s="405"/>
      <c r="AR22" s="406"/>
      <c r="AS22" s="410" t="s">
        <v>100</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x14ac:dyDescent="0.15">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104</v>
      </c>
      <c r="AZ23" s="378"/>
      <c r="BA23" s="378"/>
      <c r="BB23" s="378"/>
      <c r="BC23" s="378"/>
      <c r="BD23" s="378"/>
      <c r="BE23" s="378"/>
      <c r="BF23" s="378"/>
      <c r="BG23" s="378"/>
      <c r="BH23" s="378"/>
      <c r="BI23" s="378"/>
      <c r="BJ23" s="378"/>
      <c r="BK23" s="378"/>
      <c r="BL23" s="378"/>
      <c r="BM23" s="379"/>
      <c r="BN23" s="385">
        <v>17136103</v>
      </c>
      <c r="BO23" s="386"/>
      <c r="BP23" s="386"/>
      <c r="BQ23" s="386"/>
      <c r="BR23" s="386"/>
      <c r="BS23" s="386"/>
      <c r="BT23" s="386"/>
      <c r="BU23" s="387"/>
      <c r="BV23" s="385">
        <v>15986809</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x14ac:dyDescent="0.2">
      <c r="A24" s="45"/>
      <c r="B24" s="422"/>
      <c r="C24" s="423"/>
      <c r="D24" s="424"/>
      <c r="E24" s="358" t="s">
        <v>105</v>
      </c>
      <c r="F24" s="359"/>
      <c r="G24" s="359"/>
      <c r="H24" s="359"/>
      <c r="I24" s="359"/>
      <c r="J24" s="359"/>
      <c r="K24" s="360"/>
      <c r="L24" s="361">
        <v>1</v>
      </c>
      <c r="M24" s="362"/>
      <c r="N24" s="362"/>
      <c r="O24" s="362"/>
      <c r="P24" s="363"/>
      <c r="Q24" s="361">
        <v>7760</v>
      </c>
      <c r="R24" s="362"/>
      <c r="S24" s="362"/>
      <c r="T24" s="362"/>
      <c r="U24" s="362"/>
      <c r="V24" s="363"/>
      <c r="W24" s="432"/>
      <c r="X24" s="423"/>
      <c r="Y24" s="424"/>
      <c r="Z24" s="358" t="s">
        <v>106</v>
      </c>
      <c r="AA24" s="359"/>
      <c r="AB24" s="359"/>
      <c r="AC24" s="359"/>
      <c r="AD24" s="359"/>
      <c r="AE24" s="359"/>
      <c r="AF24" s="359"/>
      <c r="AG24" s="360"/>
      <c r="AH24" s="361">
        <v>194</v>
      </c>
      <c r="AI24" s="362"/>
      <c r="AJ24" s="362"/>
      <c r="AK24" s="362"/>
      <c r="AL24" s="363"/>
      <c r="AM24" s="361">
        <v>592476</v>
      </c>
      <c r="AN24" s="362"/>
      <c r="AO24" s="362"/>
      <c r="AP24" s="362"/>
      <c r="AQ24" s="362"/>
      <c r="AR24" s="363"/>
      <c r="AS24" s="361">
        <v>3054</v>
      </c>
      <c r="AT24" s="362"/>
      <c r="AU24" s="362"/>
      <c r="AV24" s="362"/>
      <c r="AW24" s="362"/>
      <c r="AX24" s="364"/>
      <c r="AY24" s="352" t="s">
        <v>107</v>
      </c>
      <c r="AZ24" s="353"/>
      <c r="BA24" s="353"/>
      <c r="BB24" s="353"/>
      <c r="BC24" s="353"/>
      <c r="BD24" s="353"/>
      <c r="BE24" s="353"/>
      <c r="BF24" s="353"/>
      <c r="BG24" s="353"/>
      <c r="BH24" s="353"/>
      <c r="BI24" s="353"/>
      <c r="BJ24" s="353"/>
      <c r="BK24" s="353"/>
      <c r="BL24" s="353"/>
      <c r="BM24" s="354"/>
      <c r="BN24" s="385">
        <v>7111266</v>
      </c>
      <c r="BO24" s="386"/>
      <c r="BP24" s="386"/>
      <c r="BQ24" s="386"/>
      <c r="BR24" s="386"/>
      <c r="BS24" s="386"/>
      <c r="BT24" s="386"/>
      <c r="BU24" s="387"/>
      <c r="BV24" s="385">
        <v>7199155</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x14ac:dyDescent="0.15">
      <c r="A25" s="45"/>
      <c r="B25" s="422"/>
      <c r="C25" s="423"/>
      <c r="D25" s="424"/>
      <c r="E25" s="358" t="s">
        <v>108</v>
      </c>
      <c r="F25" s="359"/>
      <c r="G25" s="359"/>
      <c r="H25" s="359"/>
      <c r="I25" s="359"/>
      <c r="J25" s="359"/>
      <c r="K25" s="360"/>
      <c r="L25" s="361">
        <v>1</v>
      </c>
      <c r="M25" s="362"/>
      <c r="N25" s="362"/>
      <c r="O25" s="362"/>
      <c r="P25" s="363"/>
      <c r="Q25" s="361">
        <v>6300</v>
      </c>
      <c r="R25" s="362"/>
      <c r="S25" s="362"/>
      <c r="T25" s="362"/>
      <c r="U25" s="362"/>
      <c r="V25" s="363"/>
      <c r="W25" s="432"/>
      <c r="X25" s="423"/>
      <c r="Y25" s="424"/>
      <c r="Z25" s="358" t="s">
        <v>109</v>
      </c>
      <c r="AA25" s="359"/>
      <c r="AB25" s="359"/>
      <c r="AC25" s="359"/>
      <c r="AD25" s="359"/>
      <c r="AE25" s="359"/>
      <c r="AF25" s="359"/>
      <c r="AG25" s="360"/>
      <c r="AH25" s="361" t="s">
        <v>110</v>
      </c>
      <c r="AI25" s="362"/>
      <c r="AJ25" s="362"/>
      <c r="AK25" s="362"/>
      <c r="AL25" s="363"/>
      <c r="AM25" s="361" t="s">
        <v>110</v>
      </c>
      <c r="AN25" s="362"/>
      <c r="AO25" s="362"/>
      <c r="AP25" s="362"/>
      <c r="AQ25" s="362"/>
      <c r="AR25" s="363"/>
      <c r="AS25" s="361" t="s">
        <v>110</v>
      </c>
      <c r="AT25" s="362"/>
      <c r="AU25" s="362"/>
      <c r="AV25" s="362"/>
      <c r="AW25" s="362"/>
      <c r="AX25" s="364"/>
      <c r="AY25" s="377" t="s">
        <v>111</v>
      </c>
      <c r="AZ25" s="378"/>
      <c r="BA25" s="378"/>
      <c r="BB25" s="378"/>
      <c r="BC25" s="378"/>
      <c r="BD25" s="378"/>
      <c r="BE25" s="378"/>
      <c r="BF25" s="378"/>
      <c r="BG25" s="378"/>
      <c r="BH25" s="378"/>
      <c r="BI25" s="378"/>
      <c r="BJ25" s="378"/>
      <c r="BK25" s="378"/>
      <c r="BL25" s="378"/>
      <c r="BM25" s="379"/>
      <c r="BN25" s="380">
        <v>3540372</v>
      </c>
      <c r="BO25" s="381"/>
      <c r="BP25" s="381"/>
      <c r="BQ25" s="381"/>
      <c r="BR25" s="381"/>
      <c r="BS25" s="381"/>
      <c r="BT25" s="381"/>
      <c r="BU25" s="382"/>
      <c r="BV25" s="380">
        <v>3083324</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x14ac:dyDescent="0.15">
      <c r="A26" s="45"/>
      <c r="B26" s="422"/>
      <c r="C26" s="423"/>
      <c r="D26" s="424"/>
      <c r="E26" s="358" t="s">
        <v>112</v>
      </c>
      <c r="F26" s="359"/>
      <c r="G26" s="359"/>
      <c r="H26" s="359"/>
      <c r="I26" s="359"/>
      <c r="J26" s="359"/>
      <c r="K26" s="360"/>
      <c r="L26" s="361">
        <v>1</v>
      </c>
      <c r="M26" s="362"/>
      <c r="N26" s="362"/>
      <c r="O26" s="362"/>
      <c r="P26" s="363"/>
      <c r="Q26" s="361">
        <v>5300</v>
      </c>
      <c r="R26" s="362"/>
      <c r="S26" s="362"/>
      <c r="T26" s="362"/>
      <c r="U26" s="362"/>
      <c r="V26" s="363"/>
      <c r="W26" s="432"/>
      <c r="X26" s="423"/>
      <c r="Y26" s="424"/>
      <c r="Z26" s="358" t="s">
        <v>113</v>
      </c>
      <c r="AA26" s="397"/>
      <c r="AB26" s="397"/>
      <c r="AC26" s="397"/>
      <c r="AD26" s="397"/>
      <c r="AE26" s="397"/>
      <c r="AF26" s="397"/>
      <c r="AG26" s="398"/>
      <c r="AH26" s="361">
        <v>9</v>
      </c>
      <c r="AI26" s="362"/>
      <c r="AJ26" s="362"/>
      <c r="AK26" s="362"/>
      <c r="AL26" s="363"/>
      <c r="AM26" s="361">
        <v>26352</v>
      </c>
      <c r="AN26" s="362"/>
      <c r="AO26" s="362"/>
      <c r="AP26" s="362"/>
      <c r="AQ26" s="362"/>
      <c r="AR26" s="363"/>
      <c r="AS26" s="361">
        <v>2928</v>
      </c>
      <c r="AT26" s="362"/>
      <c r="AU26" s="362"/>
      <c r="AV26" s="362"/>
      <c r="AW26" s="362"/>
      <c r="AX26" s="364"/>
      <c r="AY26" s="394" t="s">
        <v>114</v>
      </c>
      <c r="AZ26" s="395"/>
      <c r="BA26" s="395"/>
      <c r="BB26" s="395"/>
      <c r="BC26" s="395"/>
      <c r="BD26" s="395"/>
      <c r="BE26" s="395"/>
      <c r="BF26" s="395"/>
      <c r="BG26" s="395"/>
      <c r="BH26" s="395"/>
      <c r="BI26" s="395"/>
      <c r="BJ26" s="395"/>
      <c r="BK26" s="395"/>
      <c r="BL26" s="395"/>
      <c r="BM26" s="396"/>
      <c r="BN26" s="385" t="s">
        <v>64</v>
      </c>
      <c r="BO26" s="386"/>
      <c r="BP26" s="386"/>
      <c r="BQ26" s="386"/>
      <c r="BR26" s="386"/>
      <c r="BS26" s="386"/>
      <c r="BT26" s="386"/>
      <c r="BU26" s="387"/>
      <c r="BV26" s="385" t="s">
        <v>110</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45"/>
      <c r="B27" s="422"/>
      <c r="C27" s="423"/>
      <c r="D27" s="424"/>
      <c r="E27" s="358" t="s">
        <v>115</v>
      </c>
      <c r="F27" s="359"/>
      <c r="G27" s="359"/>
      <c r="H27" s="359"/>
      <c r="I27" s="359"/>
      <c r="J27" s="359"/>
      <c r="K27" s="360"/>
      <c r="L27" s="361">
        <v>1</v>
      </c>
      <c r="M27" s="362"/>
      <c r="N27" s="362"/>
      <c r="O27" s="362"/>
      <c r="P27" s="363"/>
      <c r="Q27" s="361">
        <v>3260</v>
      </c>
      <c r="R27" s="362"/>
      <c r="S27" s="362"/>
      <c r="T27" s="362"/>
      <c r="U27" s="362"/>
      <c r="V27" s="363"/>
      <c r="W27" s="432"/>
      <c r="X27" s="423"/>
      <c r="Y27" s="424"/>
      <c r="Z27" s="358" t="s">
        <v>116</v>
      </c>
      <c r="AA27" s="359"/>
      <c r="AB27" s="359"/>
      <c r="AC27" s="359"/>
      <c r="AD27" s="359"/>
      <c r="AE27" s="359"/>
      <c r="AF27" s="359"/>
      <c r="AG27" s="360"/>
      <c r="AH27" s="361">
        <v>2</v>
      </c>
      <c r="AI27" s="362"/>
      <c r="AJ27" s="362"/>
      <c r="AK27" s="362"/>
      <c r="AL27" s="363"/>
      <c r="AM27" s="361" t="s">
        <v>117</v>
      </c>
      <c r="AN27" s="362"/>
      <c r="AO27" s="362"/>
      <c r="AP27" s="362"/>
      <c r="AQ27" s="362"/>
      <c r="AR27" s="363"/>
      <c r="AS27" s="361" t="s">
        <v>117</v>
      </c>
      <c r="AT27" s="362"/>
      <c r="AU27" s="362"/>
      <c r="AV27" s="362"/>
      <c r="AW27" s="362"/>
      <c r="AX27" s="364"/>
      <c r="AY27" s="391" t="s">
        <v>118</v>
      </c>
      <c r="AZ27" s="392"/>
      <c r="BA27" s="392"/>
      <c r="BB27" s="392"/>
      <c r="BC27" s="392"/>
      <c r="BD27" s="392"/>
      <c r="BE27" s="392"/>
      <c r="BF27" s="392"/>
      <c r="BG27" s="392"/>
      <c r="BH27" s="392"/>
      <c r="BI27" s="392"/>
      <c r="BJ27" s="392"/>
      <c r="BK27" s="392"/>
      <c r="BL27" s="392"/>
      <c r="BM27" s="393"/>
      <c r="BN27" s="388">
        <v>282289</v>
      </c>
      <c r="BO27" s="389"/>
      <c r="BP27" s="389"/>
      <c r="BQ27" s="389"/>
      <c r="BR27" s="389"/>
      <c r="BS27" s="389"/>
      <c r="BT27" s="389"/>
      <c r="BU27" s="390"/>
      <c r="BV27" s="388">
        <v>281629</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x14ac:dyDescent="0.15">
      <c r="A28" s="45"/>
      <c r="B28" s="422"/>
      <c r="C28" s="423"/>
      <c r="D28" s="424"/>
      <c r="E28" s="358" t="s">
        <v>119</v>
      </c>
      <c r="F28" s="359"/>
      <c r="G28" s="359"/>
      <c r="H28" s="359"/>
      <c r="I28" s="359"/>
      <c r="J28" s="359"/>
      <c r="K28" s="360"/>
      <c r="L28" s="361">
        <v>1</v>
      </c>
      <c r="M28" s="362"/>
      <c r="N28" s="362"/>
      <c r="O28" s="362"/>
      <c r="P28" s="363"/>
      <c r="Q28" s="361">
        <v>2710</v>
      </c>
      <c r="R28" s="362"/>
      <c r="S28" s="362"/>
      <c r="T28" s="362"/>
      <c r="U28" s="362"/>
      <c r="V28" s="363"/>
      <c r="W28" s="432"/>
      <c r="X28" s="423"/>
      <c r="Y28" s="424"/>
      <c r="Z28" s="358" t="s">
        <v>120</v>
      </c>
      <c r="AA28" s="359"/>
      <c r="AB28" s="359"/>
      <c r="AC28" s="359"/>
      <c r="AD28" s="359"/>
      <c r="AE28" s="359"/>
      <c r="AF28" s="359"/>
      <c r="AG28" s="360"/>
      <c r="AH28" s="361" t="s">
        <v>64</v>
      </c>
      <c r="AI28" s="362"/>
      <c r="AJ28" s="362"/>
      <c r="AK28" s="362"/>
      <c r="AL28" s="363"/>
      <c r="AM28" s="361" t="s">
        <v>64</v>
      </c>
      <c r="AN28" s="362"/>
      <c r="AO28" s="362"/>
      <c r="AP28" s="362"/>
      <c r="AQ28" s="362"/>
      <c r="AR28" s="363"/>
      <c r="AS28" s="361" t="s">
        <v>110</v>
      </c>
      <c r="AT28" s="362"/>
      <c r="AU28" s="362"/>
      <c r="AV28" s="362"/>
      <c r="AW28" s="362"/>
      <c r="AX28" s="364"/>
      <c r="AY28" s="368" t="s">
        <v>121</v>
      </c>
      <c r="AZ28" s="369"/>
      <c r="BA28" s="369"/>
      <c r="BB28" s="370"/>
      <c r="BC28" s="377" t="s">
        <v>122</v>
      </c>
      <c r="BD28" s="378"/>
      <c r="BE28" s="378"/>
      <c r="BF28" s="378"/>
      <c r="BG28" s="378"/>
      <c r="BH28" s="378"/>
      <c r="BI28" s="378"/>
      <c r="BJ28" s="378"/>
      <c r="BK28" s="378"/>
      <c r="BL28" s="378"/>
      <c r="BM28" s="379"/>
      <c r="BN28" s="380">
        <v>1763260</v>
      </c>
      <c r="BO28" s="381"/>
      <c r="BP28" s="381"/>
      <c r="BQ28" s="381"/>
      <c r="BR28" s="381"/>
      <c r="BS28" s="381"/>
      <c r="BT28" s="381"/>
      <c r="BU28" s="382"/>
      <c r="BV28" s="380">
        <v>1754133</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x14ac:dyDescent="0.15">
      <c r="A29" s="45"/>
      <c r="B29" s="422"/>
      <c r="C29" s="423"/>
      <c r="D29" s="424"/>
      <c r="E29" s="358" t="s">
        <v>123</v>
      </c>
      <c r="F29" s="359"/>
      <c r="G29" s="359"/>
      <c r="H29" s="359"/>
      <c r="I29" s="359"/>
      <c r="J29" s="359"/>
      <c r="K29" s="360"/>
      <c r="L29" s="361">
        <v>14</v>
      </c>
      <c r="M29" s="362"/>
      <c r="N29" s="362"/>
      <c r="O29" s="362"/>
      <c r="P29" s="363"/>
      <c r="Q29" s="361">
        <v>2530</v>
      </c>
      <c r="R29" s="362"/>
      <c r="S29" s="362"/>
      <c r="T29" s="362"/>
      <c r="U29" s="362"/>
      <c r="V29" s="363"/>
      <c r="W29" s="433"/>
      <c r="X29" s="434"/>
      <c r="Y29" s="435"/>
      <c r="Z29" s="358" t="s">
        <v>124</v>
      </c>
      <c r="AA29" s="359"/>
      <c r="AB29" s="359"/>
      <c r="AC29" s="359"/>
      <c r="AD29" s="359"/>
      <c r="AE29" s="359"/>
      <c r="AF29" s="359"/>
      <c r="AG29" s="360"/>
      <c r="AH29" s="361">
        <v>196</v>
      </c>
      <c r="AI29" s="362"/>
      <c r="AJ29" s="362"/>
      <c r="AK29" s="362"/>
      <c r="AL29" s="363"/>
      <c r="AM29" s="361">
        <v>600700</v>
      </c>
      <c r="AN29" s="362"/>
      <c r="AO29" s="362"/>
      <c r="AP29" s="362"/>
      <c r="AQ29" s="362"/>
      <c r="AR29" s="363"/>
      <c r="AS29" s="361">
        <v>3065</v>
      </c>
      <c r="AT29" s="362"/>
      <c r="AU29" s="362"/>
      <c r="AV29" s="362"/>
      <c r="AW29" s="362"/>
      <c r="AX29" s="364"/>
      <c r="AY29" s="371"/>
      <c r="AZ29" s="372"/>
      <c r="BA29" s="372"/>
      <c r="BB29" s="373"/>
      <c r="BC29" s="365" t="s">
        <v>125</v>
      </c>
      <c r="BD29" s="366"/>
      <c r="BE29" s="366"/>
      <c r="BF29" s="366"/>
      <c r="BG29" s="366"/>
      <c r="BH29" s="366"/>
      <c r="BI29" s="366"/>
      <c r="BJ29" s="366"/>
      <c r="BK29" s="366"/>
      <c r="BL29" s="366"/>
      <c r="BM29" s="367"/>
      <c r="BN29" s="385">
        <v>2463466</v>
      </c>
      <c r="BO29" s="386"/>
      <c r="BP29" s="386"/>
      <c r="BQ29" s="386"/>
      <c r="BR29" s="386"/>
      <c r="BS29" s="386"/>
      <c r="BT29" s="386"/>
      <c r="BU29" s="387"/>
      <c r="BV29" s="385">
        <v>2492147</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x14ac:dyDescent="0.2">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126</v>
      </c>
      <c r="X30" s="347"/>
      <c r="Y30" s="347"/>
      <c r="Z30" s="347"/>
      <c r="AA30" s="347"/>
      <c r="AB30" s="347"/>
      <c r="AC30" s="347"/>
      <c r="AD30" s="347"/>
      <c r="AE30" s="347"/>
      <c r="AF30" s="347"/>
      <c r="AG30" s="348"/>
      <c r="AH30" s="349">
        <v>97.2</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127</v>
      </c>
      <c r="BD30" s="353"/>
      <c r="BE30" s="353"/>
      <c r="BF30" s="353"/>
      <c r="BG30" s="353"/>
      <c r="BH30" s="353"/>
      <c r="BI30" s="353"/>
      <c r="BJ30" s="353"/>
      <c r="BK30" s="353"/>
      <c r="BL30" s="353"/>
      <c r="BM30" s="354"/>
      <c r="BN30" s="388">
        <v>4054819</v>
      </c>
      <c r="BO30" s="389"/>
      <c r="BP30" s="389"/>
      <c r="BQ30" s="389"/>
      <c r="BR30" s="389"/>
      <c r="BS30" s="389"/>
      <c r="BT30" s="389"/>
      <c r="BU30" s="390"/>
      <c r="BV30" s="388">
        <v>4012758</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128</v>
      </c>
      <c r="D32" s="72"/>
      <c r="E32" s="72"/>
      <c r="F32" s="69"/>
      <c r="G32" s="69"/>
      <c r="H32" s="69"/>
      <c r="I32" s="69"/>
      <c r="J32" s="69"/>
      <c r="K32" s="69"/>
      <c r="L32" s="69"/>
      <c r="M32" s="69"/>
      <c r="N32" s="69"/>
      <c r="O32" s="69"/>
      <c r="P32" s="69"/>
      <c r="Q32" s="69"/>
      <c r="R32" s="69"/>
      <c r="S32" s="69"/>
      <c r="T32" s="69"/>
      <c r="U32" s="69" t="s">
        <v>129</v>
      </c>
      <c r="V32" s="69"/>
      <c r="W32" s="69"/>
      <c r="X32" s="69"/>
      <c r="Y32" s="69"/>
      <c r="Z32" s="69"/>
      <c r="AA32" s="69"/>
      <c r="AB32" s="69"/>
      <c r="AC32" s="69"/>
      <c r="AD32" s="69"/>
      <c r="AE32" s="69"/>
      <c r="AF32" s="69"/>
      <c r="AG32" s="69"/>
      <c r="AH32" s="69"/>
      <c r="AI32" s="69"/>
      <c r="AJ32" s="69"/>
      <c r="AK32" s="69"/>
      <c r="AL32" s="69"/>
      <c r="AM32" s="73" t="s">
        <v>130</v>
      </c>
      <c r="AN32" s="69"/>
      <c r="AO32" s="69"/>
      <c r="AP32" s="69"/>
      <c r="AQ32" s="69"/>
      <c r="AR32" s="69"/>
      <c r="AS32" s="73"/>
      <c r="AT32" s="73"/>
      <c r="AU32" s="73"/>
      <c r="AV32" s="73"/>
      <c r="AW32" s="73"/>
      <c r="AX32" s="73"/>
      <c r="AY32" s="73"/>
      <c r="AZ32" s="73"/>
      <c r="BA32" s="73"/>
      <c r="BB32" s="69"/>
      <c r="BC32" s="73"/>
      <c r="BD32" s="69"/>
      <c r="BE32" s="73" t="s">
        <v>131</v>
      </c>
      <c r="BF32" s="69"/>
      <c r="BG32" s="69"/>
      <c r="BH32" s="69"/>
      <c r="BI32" s="69"/>
      <c r="BJ32" s="73"/>
      <c r="BK32" s="73"/>
      <c r="BL32" s="73"/>
      <c r="BM32" s="73"/>
      <c r="BN32" s="73"/>
      <c r="BO32" s="73"/>
      <c r="BP32" s="73"/>
      <c r="BQ32" s="73"/>
      <c r="BR32" s="69"/>
      <c r="BS32" s="69"/>
      <c r="BT32" s="69"/>
      <c r="BU32" s="69"/>
      <c r="BV32" s="69"/>
      <c r="BW32" s="69" t="s">
        <v>132</v>
      </c>
      <c r="BX32" s="69"/>
      <c r="BY32" s="69"/>
      <c r="BZ32" s="69"/>
      <c r="CA32" s="69"/>
      <c r="CB32" s="73"/>
      <c r="CC32" s="73"/>
      <c r="CD32" s="73"/>
      <c r="CE32" s="73"/>
      <c r="CF32" s="73"/>
      <c r="CG32" s="73"/>
      <c r="CH32" s="73"/>
      <c r="CI32" s="73"/>
      <c r="CJ32" s="73"/>
      <c r="CK32" s="73"/>
      <c r="CL32" s="73"/>
      <c r="CM32" s="73"/>
      <c r="CN32" s="73"/>
      <c r="CO32" s="73" t="s">
        <v>133</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9" t="s">
        <v>134</v>
      </c>
      <c r="D33" s="339"/>
      <c r="E33" s="338" t="s">
        <v>135</v>
      </c>
      <c r="F33" s="338"/>
      <c r="G33" s="338"/>
      <c r="H33" s="338"/>
      <c r="I33" s="338"/>
      <c r="J33" s="338"/>
      <c r="K33" s="338"/>
      <c r="L33" s="338"/>
      <c r="M33" s="338"/>
      <c r="N33" s="338"/>
      <c r="O33" s="338"/>
      <c r="P33" s="338"/>
      <c r="Q33" s="338"/>
      <c r="R33" s="338"/>
      <c r="S33" s="338"/>
      <c r="T33" s="74"/>
      <c r="U33" s="339" t="s">
        <v>134</v>
      </c>
      <c r="V33" s="339"/>
      <c r="W33" s="338" t="s">
        <v>135</v>
      </c>
      <c r="X33" s="338"/>
      <c r="Y33" s="338"/>
      <c r="Z33" s="338"/>
      <c r="AA33" s="338"/>
      <c r="AB33" s="338"/>
      <c r="AC33" s="338"/>
      <c r="AD33" s="338"/>
      <c r="AE33" s="338"/>
      <c r="AF33" s="338"/>
      <c r="AG33" s="338"/>
      <c r="AH33" s="338"/>
      <c r="AI33" s="338"/>
      <c r="AJ33" s="338"/>
      <c r="AK33" s="338"/>
      <c r="AL33" s="74"/>
      <c r="AM33" s="339" t="s">
        <v>136</v>
      </c>
      <c r="AN33" s="339"/>
      <c r="AO33" s="338" t="s">
        <v>135</v>
      </c>
      <c r="AP33" s="338"/>
      <c r="AQ33" s="338"/>
      <c r="AR33" s="338"/>
      <c r="AS33" s="338"/>
      <c r="AT33" s="338"/>
      <c r="AU33" s="338"/>
      <c r="AV33" s="338"/>
      <c r="AW33" s="338"/>
      <c r="AX33" s="338"/>
      <c r="AY33" s="338"/>
      <c r="AZ33" s="338"/>
      <c r="BA33" s="338"/>
      <c r="BB33" s="338"/>
      <c r="BC33" s="338"/>
      <c r="BD33" s="75"/>
      <c r="BE33" s="338" t="s">
        <v>137</v>
      </c>
      <c r="BF33" s="338"/>
      <c r="BG33" s="338" t="s">
        <v>138</v>
      </c>
      <c r="BH33" s="338"/>
      <c r="BI33" s="338"/>
      <c r="BJ33" s="338"/>
      <c r="BK33" s="338"/>
      <c r="BL33" s="338"/>
      <c r="BM33" s="338"/>
      <c r="BN33" s="338"/>
      <c r="BO33" s="338"/>
      <c r="BP33" s="338"/>
      <c r="BQ33" s="338"/>
      <c r="BR33" s="338"/>
      <c r="BS33" s="338"/>
      <c r="BT33" s="338"/>
      <c r="BU33" s="338"/>
      <c r="BV33" s="75"/>
      <c r="BW33" s="339" t="s">
        <v>137</v>
      </c>
      <c r="BX33" s="339"/>
      <c r="BY33" s="338" t="s">
        <v>139</v>
      </c>
      <c r="BZ33" s="338"/>
      <c r="CA33" s="338"/>
      <c r="CB33" s="338"/>
      <c r="CC33" s="338"/>
      <c r="CD33" s="338"/>
      <c r="CE33" s="338"/>
      <c r="CF33" s="338"/>
      <c r="CG33" s="338"/>
      <c r="CH33" s="338"/>
      <c r="CI33" s="338"/>
      <c r="CJ33" s="338"/>
      <c r="CK33" s="338"/>
      <c r="CL33" s="338"/>
      <c r="CM33" s="338"/>
      <c r="CN33" s="74"/>
      <c r="CO33" s="339" t="s">
        <v>140</v>
      </c>
      <c r="CP33" s="339"/>
      <c r="CQ33" s="338" t="s">
        <v>141</v>
      </c>
      <c r="CR33" s="338"/>
      <c r="CS33" s="338"/>
      <c r="CT33" s="338"/>
      <c r="CU33" s="338"/>
      <c r="CV33" s="338"/>
      <c r="CW33" s="338"/>
      <c r="CX33" s="338"/>
      <c r="CY33" s="338"/>
      <c r="CZ33" s="338"/>
      <c r="DA33" s="338"/>
      <c r="DB33" s="338"/>
      <c r="DC33" s="338"/>
      <c r="DD33" s="338"/>
      <c r="DE33" s="338"/>
      <c r="DF33" s="74"/>
      <c r="DG33" s="338" t="s">
        <v>142</v>
      </c>
      <c r="DH33" s="338"/>
      <c r="DI33" s="76"/>
      <c r="DJ33" s="44"/>
      <c r="DK33" s="44"/>
      <c r="DL33" s="44"/>
      <c r="DM33" s="44"/>
      <c r="DN33" s="44"/>
      <c r="DO33" s="44"/>
    </row>
    <row r="34" spans="1:119" ht="32.25" customHeight="1" x14ac:dyDescent="0.15">
      <c r="A34" s="45"/>
      <c r="B34" s="71"/>
      <c r="C34" s="336">
        <f>IF(E34="","",1)</f>
        <v>1</v>
      </c>
      <c r="D34" s="336"/>
      <c r="E34" s="337" t="str">
        <f>IF('各会計、関係団体の財政状況及び健全化判断比率'!B7="","",'各会計、関係団体の財政状況及び健全化判断比率'!B7)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3</v>
      </c>
      <c r="V34" s="336"/>
      <c r="W34" s="337" t="str">
        <f>IF('各会計、関係団体の財政状況及び健全化判断比率'!B28="","",'各会計、関係団体の財政状況及び健全化判断比率'!B28)</f>
        <v>国民健康保険特別会計</v>
      </c>
      <c r="X34" s="337"/>
      <c r="Y34" s="337"/>
      <c r="Z34" s="337"/>
      <c r="AA34" s="337"/>
      <c r="AB34" s="337"/>
      <c r="AC34" s="337"/>
      <c r="AD34" s="337"/>
      <c r="AE34" s="337"/>
      <c r="AF34" s="337"/>
      <c r="AG34" s="337"/>
      <c r="AH34" s="337"/>
      <c r="AI34" s="337"/>
      <c r="AJ34" s="337"/>
      <c r="AK34" s="337"/>
      <c r="AL34" s="72"/>
      <c r="AM34" s="336" t="str">
        <f>IF(AO34="","",MAX(C34:D43,U34:V43)+1)</f>
        <v/>
      </c>
      <c r="AN34" s="336"/>
      <c r="AO34" s="337"/>
      <c r="AP34" s="337"/>
      <c r="AQ34" s="337"/>
      <c r="AR34" s="337"/>
      <c r="AS34" s="337"/>
      <c r="AT34" s="337"/>
      <c r="AU34" s="337"/>
      <c r="AV34" s="337"/>
      <c r="AW34" s="337"/>
      <c r="AX34" s="337"/>
      <c r="AY34" s="337"/>
      <c r="AZ34" s="337"/>
      <c r="BA34" s="337"/>
      <c r="BB34" s="337"/>
      <c r="BC34" s="337"/>
      <c r="BD34" s="72"/>
      <c r="BE34" s="336">
        <f>IF(BG34="","",MAX(C34:D43,U34:V43,AM34:AN43)+1)</f>
        <v>5</v>
      </c>
      <c r="BF34" s="336"/>
      <c r="BG34" s="337" t="str">
        <f>IF('各会計、関係団体の財政状況及び健全化判断比率'!B30="","",'各会計、関係団体の財政状況及び健全化判断比率'!B30)</f>
        <v>下水道事業特別会計</v>
      </c>
      <c r="BH34" s="337"/>
      <c r="BI34" s="337"/>
      <c r="BJ34" s="337"/>
      <c r="BK34" s="337"/>
      <c r="BL34" s="337"/>
      <c r="BM34" s="337"/>
      <c r="BN34" s="337"/>
      <c r="BO34" s="337"/>
      <c r="BP34" s="337"/>
      <c r="BQ34" s="337"/>
      <c r="BR34" s="337"/>
      <c r="BS34" s="337"/>
      <c r="BT34" s="337"/>
      <c r="BU34" s="337"/>
      <c r="BV34" s="72"/>
      <c r="BW34" s="336">
        <f>IF(BY34="","",MAX(C34:D43,U34:V43,AM34:AN43,BE34:BF43)+1)</f>
        <v>8</v>
      </c>
      <c r="BX34" s="336"/>
      <c r="BY34" s="337" t="str">
        <f>IF('各会計、関係団体の財政状況及び健全化判断比率'!B68="","",'各会計、関係団体の財政状況及び健全化判断比率'!B68)</f>
        <v>鳥栖・三養基西部環境施設組合</v>
      </c>
      <c r="BZ34" s="337"/>
      <c r="CA34" s="337"/>
      <c r="CB34" s="337"/>
      <c r="CC34" s="337"/>
      <c r="CD34" s="337"/>
      <c r="CE34" s="337"/>
      <c r="CF34" s="337"/>
      <c r="CG34" s="337"/>
      <c r="CH34" s="337"/>
      <c r="CI34" s="337"/>
      <c r="CJ34" s="337"/>
      <c r="CK34" s="337"/>
      <c r="CL34" s="337"/>
      <c r="CM34" s="337"/>
      <c r="CN34" s="72"/>
      <c r="CO34" s="336">
        <f>IF(CQ34="","",MAX(C34:D43,U34:V43,AM34:AN43,BE34:BF43,BW34:BX43)+1)</f>
        <v>18</v>
      </c>
      <c r="CP34" s="336"/>
      <c r="CQ34" s="337" t="str">
        <f>IF('各会計、関係団体の財政状況及び健全化判断比率'!BS7="","",'各会計、関係団体の財政状況及び健全化判断比率'!BS7)</f>
        <v>リバーサイド三根</v>
      </c>
      <c r="CR34" s="337"/>
      <c r="CS34" s="337"/>
      <c r="CT34" s="337"/>
      <c r="CU34" s="337"/>
      <c r="CV34" s="337"/>
      <c r="CW34" s="337"/>
      <c r="CX34" s="337"/>
      <c r="CY34" s="337"/>
      <c r="CZ34" s="337"/>
      <c r="DA34" s="337"/>
      <c r="DB34" s="337"/>
      <c r="DC34" s="337"/>
      <c r="DD34" s="337"/>
      <c r="DE34" s="337"/>
      <c r="DF34" s="69"/>
      <c r="DG34" s="335" t="str">
        <f>IF('各会計、関係団体の財政状況及び健全化判断比率'!BR7="","",'各会計、関係団体の財政状況及び健全化判断比率'!BR7)</f>
        <v/>
      </c>
      <c r="DH34" s="335"/>
      <c r="DI34" s="76"/>
      <c r="DJ34" s="44"/>
      <c r="DK34" s="44"/>
      <c r="DL34" s="44"/>
      <c r="DM34" s="44"/>
      <c r="DN34" s="44"/>
      <c r="DO34" s="44"/>
    </row>
    <row r="35" spans="1:119" ht="32.25" customHeight="1" x14ac:dyDescent="0.15">
      <c r="A35" s="45"/>
      <c r="B35" s="71"/>
      <c r="C35" s="336">
        <f>IF(E35="","",C34+1)</f>
        <v>2</v>
      </c>
      <c r="D35" s="336"/>
      <c r="E35" s="337" t="str">
        <f>IF('各会計、関係団体の財政状況及び健全化判断比率'!B8="","",'各会計、関係団体の財政状況及び健全化判断比率'!B8)</f>
        <v>グリーンパーク推進整備事業基金特別会計</v>
      </c>
      <c r="F35" s="337"/>
      <c r="G35" s="337"/>
      <c r="H35" s="337"/>
      <c r="I35" s="337"/>
      <c r="J35" s="337"/>
      <c r="K35" s="337"/>
      <c r="L35" s="337"/>
      <c r="M35" s="337"/>
      <c r="N35" s="337"/>
      <c r="O35" s="337"/>
      <c r="P35" s="337"/>
      <c r="Q35" s="337"/>
      <c r="R35" s="337"/>
      <c r="S35" s="337"/>
      <c r="T35" s="72"/>
      <c r="U35" s="336">
        <f>IF(W35="","",U34+1)</f>
        <v>4</v>
      </c>
      <c r="V35" s="336"/>
      <c r="W35" s="337" t="str">
        <f>IF('各会計、関係団体の財政状況及び健全化判断比率'!B29="","",'各会計、関係団体の財政状況及び健全化判断比率'!B29)</f>
        <v>後期高齢者医療特別会計</v>
      </c>
      <c r="X35" s="337"/>
      <c r="Y35" s="337"/>
      <c r="Z35" s="337"/>
      <c r="AA35" s="337"/>
      <c r="AB35" s="337"/>
      <c r="AC35" s="337"/>
      <c r="AD35" s="337"/>
      <c r="AE35" s="337"/>
      <c r="AF35" s="337"/>
      <c r="AG35" s="337"/>
      <c r="AH35" s="337"/>
      <c r="AI35" s="337"/>
      <c r="AJ35" s="337"/>
      <c r="AK35" s="337"/>
      <c r="AL35" s="72"/>
      <c r="AM35" s="336" t="str">
        <f t="shared" ref="AM35:AM43" si="0">IF(AO35="","",AM34+1)</f>
        <v/>
      </c>
      <c r="AN35" s="336"/>
      <c r="AO35" s="337"/>
      <c r="AP35" s="337"/>
      <c r="AQ35" s="337"/>
      <c r="AR35" s="337"/>
      <c r="AS35" s="337"/>
      <c r="AT35" s="337"/>
      <c r="AU35" s="337"/>
      <c r="AV35" s="337"/>
      <c r="AW35" s="337"/>
      <c r="AX35" s="337"/>
      <c r="AY35" s="337"/>
      <c r="AZ35" s="337"/>
      <c r="BA35" s="337"/>
      <c r="BB35" s="337"/>
      <c r="BC35" s="337"/>
      <c r="BD35" s="72"/>
      <c r="BE35" s="336">
        <f t="shared" ref="BE35:BE43" si="1">IF(BG35="","",BE34+1)</f>
        <v>6</v>
      </c>
      <c r="BF35" s="336"/>
      <c r="BG35" s="337" t="str">
        <f>IF('各会計、関係団体の財政状況及び健全化判断比率'!B31="","",'各会計、関係団体の財政状況及び健全化判断比率'!B31)</f>
        <v>工業用地取得造成事業特別会計</v>
      </c>
      <c r="BH35" s="337"/>
      <c r="BI35" s="337"/>
      <c r="BJ35" s="337"/>
      <c r="BK35" s="337"/>
      <c r="BL35" s="337"/>
      <c r="BM35" s="337"/>
      <c r="BN35" s="337"/>
      <c r="BO35" s="337"/>
      <c r="BP35" s="337"/>
      <c r="BQ35" s="337"/>
      <c r="BR35" s="337"/>
      <c r="BS35" s="337"/>
      <c r="BT35" s="337"/>
      <c r="BU35" s="337"/>
      <c r="BV35" s="72"/>
      <c r="BW35" s="336">
        <f t="shared" ref="BW35:BW43" si="2">IF(BY35="","",BW34+1)</f>
        <v>9</v>
      </c>
      <c r="BX35" s="336"/>
      <c r="BY35" s="337" t="str">
        <f>IF('各会計、関係団体の財政状況及び健全化判断比率'!B69="","",'各会計、関係団体の財政状況及び健全化判断比率'!B69)</f>
        <v>鳥栖・三養基地区消防事務組合</v>
      </c>
      <c r="BZ35" s="337"/>
      <c r="CA35" s="337"/>
      <c r="CB35" s="337"/>
      <c r="CC35" s="337"/>
      <c r="CD35" s="337"/>
      <c r="CE35" s="337"/>
      <c r="CF35" s="337"/>
      <c r="CG35" s="337"/>
      <c r="CH35" s="337"/>
      <c r="CI35" s="337"/>
      <c r="CJ35" s="337"/>
      <c r="CK35" s="337"/>
      <c r="CL35" s="337"/>
      <c r="CM35" s="337"/>
      <c r="CN35" s="72"/>
      <c r="CO35" s="336">
        <f t="shared" ref="CO35:CO43" si="3">IF(CQ35="","",CO34+1)</f>
        <v>19</v>
      </c>
      <c r="CP35" s="336"/>
      <c r="CQ35" s="337" t="str">
        <f>IF('各会計、関係団体の財政状況及び健全化判断比率'!BS8="","",'各会計、関係団体の財政状況及び健全化判断比率'!BS8)</f>
        <v>三根街づくり</v>
      </c>
      <c r="CR35" s="337"/>
      <c r="CS35" s="337"/>
      <c r="CT35" s="337"/>
      <c r="CU35" s="337"/>
      <c r="CV35" s="337"/>
      <c r="CW35" s="337"/>
      <c r="CX35" s="337"/>
      <c r="CY35" s="337"/>
      <c r="CZ35" s="337"/>
      <c r="DA35" s="337"/>
      <c r="DB35" s="337"/>
      <c r="DC35" s="337"/>
      <c r="DD35" s="337"/>
      <c r="DE35" s="337"/>
      <c r="DF35" s="69"/>
      <c r="DG35" s="335" t="str">
        <f>IF('各会計、関係団体の財政状況及び健全化判断比率'!BR8="","",'各会計、関係団体の財政状況及び健全化判断比率'!BR8)</f>
        <v/>
      </c>
      <c r="DH35" s="335"/>
      <c r="DI35" s="76"/>
      <c r="DJ35" s="44"/>
      <c r="DK35" s="44"/>
      <c r="DL35" s="44"/>
      <c r="DM35" s="44"/>
      <c r="DN35" s="44"/>
      <c r="DO35" s="44"/>
    </row>
    <row r="36" spans="1:119" ht="32.25" customHeight="1" x14ac:dyDescent="0.15">
      <c r="A36" s="45"/>
      <c r="B36" s="71"/>
      <c r="C36" s="336" t="str">
        <f>IF(E36="","",C35+1)</f>
        <v/>
      </c>
      <c r="D36" s="336"/>
      <c r="E36" s="337" t="str">
        <f>IF('各会計、関係団体の財政状況及び健全化判断比率'!B9="","",'各会計、関係団体の財政状況及び健全化判断比率'!B9)</f>
        <v/>
      </c>
      <c r="F36" s="337"/>
      <c r="G36" s="337"/>
      <c r="H36" s="337"/>
      <c r="I36" s="337"/>
      <c r="J36" s="337"/>
      <c r="K36" s="337"/>
      <c r="L36" s="337"/>
      <c r="M36" s="337"/>
      <c r="N36" s="337"/>
      <c r="O36" s="337"/>
      <c r="P36" s="337"/>
      <c r="Q36" s="337"/>
      <c r="R36" s="337"/>
      <c r="S36" s="337"/>
      <c r="T36" s="72"/>
      <c r="U36" s="336" t="str">
        <f t="shared" ref="U36:U43" si="4">IF(W36="","",U35+1)</f>
        <v/>
      </c>
      <c r="V36" s="336"/>
      <c r="W36" s="337"/>
      <c r="X36" s="337"/>
      <c r="Y36" s="337"/>
      <c r="Z36" s="337"/>
      <c r="AA36" s="337"/>
      <c r="AB36" s="337"/>
      <c r="AC36" s="337"/>
      <c r="AD36" s="337"/>
      <c r="AE36" s="337"/>
      <c r="AF36" s="337"/>
      <c r="AG36" s="337"/>
      <c r="AH36" s="337"/>
      <c r="AI36" s="337"/>
      <c r="AJ36" s="337"/>
      <c r="AK36" s="337"/>
      <c r="AL36" s="72"/>
      <c r="AM36" s="336" t="str">
        <f t="shared" si="0"/>
        <v/>
      </c>
      <c r="AN36" s="336"/>
      <c r="AO36" s="337"/>
      <c r="AP36" s="337"/>
      <c r="AQ36" s="337"/>
      <c r="AR36" s="337"/>
      <c r="AS36" s="337"/>
      <c r="AT36" s="337"/>
      <c r="AU36" s="337"/>
      <c r="AV36" s="337"/>
      <c r="AW36" s="337"/>
      <c r="AX36" s="337"/>
      <c r="AY36" s="337"/>
      <c r="AZ36" s="337"/>
      <c r="BA36" s="337"/>
      <c r="BB36" s="337"/>
      <c r="BC36" s="337"/>
      <c r="BD36" s="72"/>
      <c r="BE36" s="336">
        <f t="shared" si="1"/>
        <v>7</v>
      </c>
      <c r="BF36" s="336"/>
      <c r="BG36" s="337" t="str">
        <f>IF('各会計、関係団体の財政状況及び健全化判断比率'!B32="","",'各会計、関係団体の財政状況及び健全化判断比率'!B32)</f>
        <v>住宅用地取得造成事業特別会計</v>
      </c>
      <c r="BH36" s="337"/>
      <c r="BI36" s="337"/>
      <c r="BJ36" s="337"/>
      <c r="BK36" s="337"/>
      <c r="BL36" s="337"/>
      <c r="BM36" s="337"/>
      <c r="BN36" s="337"/>
      <c r="BO36" s="337"/>
      <c r="BP36" s="337"/>
      <c r="BQ36" s="337"/>
      <c r="BR36" s="337"/>
      <c r="BS36" s="337"/>
      <c r="BT36" s="337"/>
      <c r="BU36" s="337"/>
      <c r="BV36" s="72"/>
      <c r="BW36" s="336">
        <f t="shared" si="2"/>
        <v>10</v>
      </c>
      <c r="BX36" s="336"/>
      <c r="BY36" s="337" t="str">
        <f>IF('各会計、関係団体の財政状況及び健全化判断比率'!B70="","",'各会計、関係団体の財政状況及び健全化判断比率'!B70)</f>
        <v>三神地区環境事務組合</v>
      </c>
      <c r="BZ36" s="337"/>
      <c r="CA36" s="337"/>
      <c r="CB36" s="337"/>
      <c r="CC36" s="337"/>
      <c r="CD36" s="337"/>
      <c r="CE36" s="337"/>
      <c r="CF36" s="337"/>
      <c r="CG36" s="337"/>
      <c r="CH36" s="337"/>
      <c r="CI36" s="337"/>
      <c r="CJ36" s="337"/>
      <c r="CK36" s="337"/>
      <c r="CL36" s="337"/>
      <c r="CM36" s="337"/>
      <c r="CN36" s="72"/>
      <c r="CO36" s="336">
        <f t="shared" si="3"/>
        <v>20</v>
      </c>
      <c r="CP36" s="336"/>
      <c r="CQ36" s="337" t="str">
        <f>IF('各会計、関係団体の財政状況及び健全化判断比率'!BS9="","",'各会計、関係団体の財政状況及び健全化判断比率'!BS9)</f>
        <v>三養基西部土地開発公社</v>
      </c>
      <c r="CR36" s="337"/>
      <c r="CS36" s="337"/>
      <c r="CT36" s="337"/>
      <c r="CU36" s="337"/>
      <c r="CV36" s="337"/>
      <c r="CW36" s="337"/>
      <c r="CX36" s="337"/>
      <c r="CY36" s="337"/>
      <c r="CZ36" s="337"/>
      <c r="DA36" s="337"/>
      <c r="DB36" s="337"/>
      <c r="DC36" s="337"/>
      <c r="DD36" s="337"/>
      <c r="DE36" s="337"/>
      <c r="DF36" s="69"/>
      <c r="DG36" s="335" t="str">
        <f>IF('各会計、関係団体の財政状況及び健全化判断比率'!BR9="","",'各会計、関係団体の財政状況及び健全化判断比率'!BR9)</f>
        <v/>
      </c>
      <c r="DH36" s="335"/>
      <c r="DI36" s="76"/>
      <c r="DJ36" s="44"/>
      <c r="DK36" s="44"/>
      <c r="DL36" s="44"/>
      <c r="DM36" s="44"/>
      <c r="DN36" s="44"/>
      <c r="DO36" s="44"/>
    </row>
    <row r="37" spans="1:119" ht="32.25" customHeight="1" x14ac:dyDescent="0.15">
      <c r="A37" s="45"/>
      <c r="B37" s="71"/>
      <c r="C37" s="336" t="str">
        <f>IF(E37="","",C36+1)</f>
        <v/>
      </c>
      <c r="D37" s="336"/>
      <c r="E37" s="337" t="str">
        <f>IF('各会計、関係団体の財政状況及び健全化判断比率'!B10="","",'各会計、関係団体の財政状況及び健全化判断比率'!B10)</f>
        <v/>
      </c>
      <c r="F37" s="337"/>
      <c r="G37" s="337"/>
      <c r="H37" s="337"/>
      <c r="I37" s="337"/>
      <c r="J37" s="337"/>
      <c r="K37" s="337"/>
      <c r="L37" s="337"/>
      <c r="M37" s="337"/>
      <c r="N37" s="337"/>
      <c r="O37" s="337"/>
      <c r="P37" s="337"/>
      <c r="Q37" s="337"/>
      <c r="R37" s="337"/>
      <c r="S37" s="337"/>
      <c r="T37" s="72"/>
      <c r="U37" s="336" t="str">
        <f t="shared" si="4"/>
        <v/>
      </c>
      <c r="V37" s="336"/>
      <c r="W37" s="337"/>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t="str">
        <f t="shared" si="1"/>
        <v/>
      </c>
      <c r="BF37" s="336"/>
      <c r="BG37" s="337"/>
      <c r="BH37" s="337"/>
      <c r="BI37" s="337"/>
      <c r="BJ37" s="337"/>
      <c r="BK37" s="337"/>
      <c r="BL37" s="337"/>
      <c r="BM37" s="337"/>
      <c r="BN37" s="337"/>
      <c r="BO37" s="337"/>
      <c r="BP37" s="337"/>
      <c r="BQ37" s="337"/>
      <c r="BR37" s="337"/>
      <c r="BS37" s="337"/>
      <c r="BT37" s="337"/>
      <c r="BU37" s="337"/>
      <c r="BV37" s="72"/>
      <c r="BW37" s="336">
        <f t="shared" si="2"/>
        <v>11</v>
      </c>
      <c r="BX37" s="336"/>
      <c r="BY37" s="337" t="str">
        <f>IF('各会計、関係団体の財政状況及び健全化判断比率'!B71="","",'各会計、関係団体の財政状況及び健全化判断比率'!B71)</f>
        <v>佐賀東部水道企業団(水道事業特別会計）</v>
      </c>
      <c r="BZ37" s="337"/>
      <c r="CA37" s="337"/>
      <c r="CB37" s="337"/>
      <c r="CC37" s="337"/>
      <c r="CD37" s="337"/>
      <c r="CE37" s="337"/>
      <c r="CF37" s="337"/>
      <c r="CG37" s="337"/>
      <c r="CH37" s="337"/>
      <c r="CI37" s="337"/>
      <c r="CJ37" s="337"/>
      <c r="CK37" s="337"/>
      <c r="CL37" s="337"/>
      <c r="CM37" s="337"/>
      <c r="CN37" s="72"/>
      <c r="CO37" s="336" t="str">
        <f t="shared" si="3"/>
        <v/>
      </c>
      <c r="CP37" s="336"/>
      <c r="CQ37" s="337" t="str">
        <f>IF('各会計、関係団体の財政状況及び健全化判断比率'!BS10="","",'各会計、関係団体の財政状況及び健全化判断比率'!BS10)</f>
        <v/>
      </c>
      <c r="CR37" s="337"/>
      <c r="CS37" s="337"/>
      <c r="CT37" s="337"/>
      <c r="CU37" s="337"/>
      <c r="CV37" s="337"/>
      <c r="CW37" s="337"/>
      <c r="CX37" s="337"/>
      <c r="CY37" s="337"/>
      <c r="CZ37" s="337"/>
      <c r="DA37" s="337"/>
      <c r="DB37" s="337"/>
      <c r="DC37" s="337"/>
      <c r="DD37" s="337"/>
      <c r="DE37" s="337"/>
      <c r="DF37" s="69"/>
      <c r="DG37" s="335" t="str">
        <f>IF('各会計、関係団体の財政状況及び健全化判断比率'!BR10="","",'各会計、関係団体の財政状況及び健全化判断比率'!BR10)</f>
        <v/>
      </c>
      <c r="DH37" s="335"/>
      <c r="DI37" s="76"/>
      <c r="DJ37" s="44"/>
      <c r="DK37" s="44"/>
      <c r="DL37" s="44"/>
      <c r="DM37" s="44"/>
      <c r="DN37" s="44"/>
      <c r="DO37" s="44"/>
    </row>
    <row r="38" spans="1:119" ht="32.25" customHeight="1" x14ac:dyDescent="0.15">
      <c r="A38" s="45"/>
      <c r="B38" s="71"/>
      <c r="C38" s="336" t="str">
        <f t="shared" ref="C38:C43" si="5">IF(E38="","",C37+1)</f>
        <v/>
      </c>
      <c r="D38" s="336"/>
      <c r="E38" s="337" t="str">
        <f>IF('各会計、関係団体の財政状況及び健全化判断比率'!B11="","",'各会計、関係団体の財政状況及び健全化判断比率'!B11)</f>
        <v/>
      </c>
      <c r="F38" s="337"/>
      <c r="G38" s="337"/>
      <c r="H38" s="337"/>
      <c r="I38" s="337"/>
      <c r="J38" s="337"/>
      <c r="K38" s="337"/>
      <c r="L38" s="337"/>
      <c r="M38" s="337"/>
      <c r="N38" s="337"/>
      <c r="O38" s="337"/>
      <c r="P38" s="337"/>
      <c r="Q38" s="337"/>
      <c r="R38" s="337"/>
      <c r="S38" s="337"/>
      <c r="T38" s="72"/>
      <c r="U38" s="336" t="str">
        <f t="shared" si="4"/>
        <v/>
      </c>
      <c r="V38" s="336"/>
      <c r="W38" s="337"/>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f t="shared" si="2"/>
        <v>12</v>
      </c>
      <c r="BX38" s="336"/>
      <c r="BY38" s="337" t="str">
        <f>IF('各会計、関係団体の財政状況及び健全化判断比率'!B72="","",'各会計、関係団体の財政状況及び健全化判断比率'!B72)</f>
        <v>佐賀東部水道企業団(用水供給事業特別会計）</v>
      </c>
      <c r="BZ38" s="337"/>
      <c r="CA38" s="337"/>
      <c r="CB38" s="337"/>
      <c r="CC38" s="337"/>
      <c r="CD38" s="337"/>
      <c r="CE38" s="337"/>
      <c r="CF38" s="337"/>
      <c r="CG38" s="337"/>
      <c r="CH38" s="337"/>
      <c r="CI38" s="337"/>
      <c r="CJ38" s="337"/>
      <c r="CK38" s="337"/>
      <c r="CL38" s="337"/>
      <c r="CM38" s="337"/>
      <c r="CN38" s="72"/>
      <c r="CO38" s="336" t="str">
        <f t="shared" si="3"/>
        <v/>
      </c>
      <c r="CP38" s="336"/>
      <c r="CQ38" s="337" t="str">
        <f>IF('各会計、関係団体の財政状況及び健全化判断比率'!BS11="","",'各会計、関係団体の財政状況及び健全化判断比率'!BS11)</f>
        <v/>
      </c>
      <c r="CR38" s="337"/>
      <c r="CS38" s="337"/>
      <c r="CT38" s="337"/>
      <c r="CU38" s="337"/>
      <c r="CV38" s="337"/>
      <c r="CW38" s="337"/>
      <c r="CX38" s="337"/>
      <c r="CY38" s="337"/>
      <c r="CZ38" s="337"/>
      <c r="DA38" s="337"/>
      <c r="DB38" s="337"/>
      <c r="DC38" s="337"/>
      <c r="DD38" s="337"/>
      <c r="DE38" s="337"/>
      <c r="DF38" s="69"/>
      <c r="DG38" s="335" t="str">
        <f>IF('各会計、関係団体の財政状況及び健全化判断比率'!BR11="","",'各会計、関係団体の財政状況及び健全化判断比率'!BR11)</f>
        <v/>
      </c>
      <c r="DH38" s="335"/>
      <c r="DI38" s="76"/>
      <c r="DJ38" s="44"/>
      <c r="DK38" s="44"/>
      <c r="DL38" s="44"/>
      <c r="DM38" s="44"/>
      <c r="DN38" s="44"/>
      <c r="DO38" s="44"/>
    </row>
    <row r="39" spans="1:119" ht="32.25" customHeight="1" x14ac:dyDescent="0.15">
      <c r="A39" s="45"/>
      <c r="B39" s="71"/>
      <c r="C39" s="336" t="str">
        <f t="shared" si="5"/>
        <v/>
      </c>
      <c r="D39" s="336"/>
      <c r="E39" s="337" t="str">
        <f>IF('各会計、関係団体の財政状況及び健全化判断比率'!B12="","",'各会計、関係団体の財政状況及び健全化判断比率'!B12)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f t="shared" si="2"/>
        <v>13</v>
      </c>
      <c r="BX39" s="336"/>
      <c r="BY39" s="337" t="str">
        <f>IF('各会計、関係団体の財政状況及び健全化判断比率'!B73="","",'各会計、関係団体の財政状況及び健全化判断比率'!B73)</f>
        <v>三養基西部葬祭組合</v>
      </c>
      <c r="BZ39" s="337"/>
      <c r="CA39" s="337"/>
      <c r="CB39" s="337"/>
      <c r="CC39" s="337"/>
      <c r="CD39" s="337"/>
      <c r="CE39" s="337"/>
      <c r="CF39" s="337"/>
      <c r="CG39" s="337"/>
      <c r="CH39" s="337"/>
      <c r="CI39" s="337"/>
      <c r="CJ39" s="337"/>
      <c r="CK39" s="337"/>
      <c r="CL39" s="337"/>
      <c r="CM39" s="337"/>
      <c r="CN39" s="72"/>
      <c r="CO39" s="336" t="str">
        <f t="shared" si="3"/>
        <v/>
      </c>
      <c r="CP39" s="336"/>
      <c r="CQ39" s="337" t="str">
        <f>IF('各会計、関係団体の財政状況及び健全化判断比率'!BS12="","",'各会計、関係団体の財政状況及び健全化判断比率'!BS12)</f>
        <v/>
      </c>
      <c r="CR39" s="337"/>
      <c r="CS39" s="337"/>
      <c r="CT39" s="337"/>
      <c r="CU39" s="337"/>
      <c r="CV39" s="337"/>
      <c r="CW39" s="337"/>
      <c r="CX39" s="337"/>
      <c r="CY39" s="337"/>
      <c r="CZ39" s="337"/>
      <c r="DA39" s="337"/>
      <c r="DB39" s="337"/>
      <c r="DC39" s="337"/>
      <c r="DD39" s="337"/>
      <c r="DE39" s="337"/>
      <c r="DF39" s="69"/>
      <c r="DG39" s="335" t="str">
        <f>IF('各会計、関係団体の財政状況及び健全化判断比率'!BR12="","",'各会計、関係団体の財政状況及び健全化判断比率'!BR12)</f>
        <v/>
      </c>
      <c r="DH39" s="335"/>
      <c r="DI39" s="76"/>
      <c r="DJ39" s="44"/>
      <c r="DK39" s="44"/>
      <c r="DL39" s="44"/>
      <c r="DM39" s="44"/>
      <c r="DN39" s="44"/>
      <c r="DO39" s="44"/>
    </row>
    <row r="40" spans="1:119" ht="32.25" customHeight="1" x14ac:dyDescent="0.15">
      <c r="A40" s="45"/>
      <c r="B40" s="71"/>
      <c r="C40" s="336" t="str">
        <f t="shared" si="5"/>
        <v/>
      </c>
      <c r="D40" s="336"/>
      <c r="E40" s="337" t="str">
        <f>IF('各会計、関係団体の財政状況及び健全化判断比率'!B13="","",'各会計、関係団体の財政状況及び健全化判断比率'!B13)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f t="shared" si="2"/>
        <v>14</v>
      </c>
      <c r="BX40" s="336"/>
      <c r="BY40" s="337" t="str">
        <f>IF('各会計、関係団体の財政状況及び健全化判断比率'!B74="","",'各会計、関係団体の財政状況及び健全化判断比率'!B74)</f>
        <v>鳥栖地区広域市町村圏組合(一般会計）</v>
      </c>
      <c r="BZ40" s="337"/>
      <c r="CA40" s="337"/>
      <c r="CB40" s="337"/>
      <c r="CC40" s="337"/>
      <c r="CD40" s="337"/>
      <c r="CE40" s="337"/>
      <c r="CF40" s="337"/>
      <c r="CG40" s="337"/>
      <c r="CH40" s="337"/>
      <c r="CI40" s="337"/>
      <c r="CJ40" s="337"/>
      <c r="CK40" s="337"/>
      <c r="CL40" s="337"/>
      <c r="CM40" s="337"/>
      <c r="CN40" s="72"/>
      <c r="CO40" s="336" t="str">
        <f t="shared" si="3"/>
        <v/>
      </c>
      <c r="CP40" s="336"/>
      <c r="CQ40" s="337" t="str">
        <f>IF('各会計、関係団体の財政状況及び健全化判断比率'!BS13="","",'各会計、関係団体の財政状況及び健全化判断比率'!BS13)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IF('各会計、関係団体の財政状況及び健全化判断比率'!BR13="","",'各会計、関係団体の財政状況及び健全化判断比率'!BR13)</f>
        <v/>
      </c>
      <c r="DH40" s="335"/>
      <c r="DI40" s="76"/>
      <c r="DJ40" s="44"/>
      <c r="DK40" s="44"/>
      <c r="DL40" s="44"/>
      <c r="DM40" s="44"/>
      <c r="DN40" s="44"/>
      <c r="DO40" s="44"/>
    </row>
    <row r="41" spans="1:119" ht="32.25" customHeight="1" x14ac:dyDescent="0.15">
      <c r="A41" s="45"/>
      <c r="B41" s="71"/>
      <c r="C41" s="336" t="str">
        <f t="shared" si="5"/>
        <v/>
      </c>
      <c r="D41" s="336"/>
      <c r="E41" s="337" t="str">
        <f>IF('各会計、関係団体の財政状況及び健全化判断比率'!B14="","",'各会計、関係団体の財政状況及び健全化判断比率'!B14)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f t="shared" si="2"/>
        <v>15</v>
      </c>
      <c r="BX41" s="336"/>
      <c r="BY41" s="337" t="str">
        <f>IF('各会計、関係団体の財政状況及び健全化判断比率'!B75="","",'各会計、関係団体の財政状況及び健全化判断比率'!B75)</f>
        <v>鳥栖地区広域市町村圏組合(介護保険特別会計）</v>
      </c>
      <c r="BZ41" s="337"/>
      <c r="CA41" s="337"/>
      <c r="CB41" s="337"/>
      <c r="CC41" s="337"/>
      <c r="CD41" s="337"/>
      <c r="CE41" s="337"/>
      <c r="CF41" s="337"/>
      <c r="CG41" s="337"/>
      <c r="CH41" s="337"/>
      <c r="CI41" s="337"/>
      <c r="CJ41" s="337"/>
      <c r="CK41" s="337"/>
      <c r="CL41" s="337"/>
      <c r="CM41" s="337"/>
      <c r="CN41" s="72"/>
      <c r="CO41" s="336" t="str">
        <f t="shared" si="3"/>
        <v/>
      </c>
      <c r="CP41" s="336"/>
      <c r="CQ41" s="337" t="str">
        <f>IF('各会計、関係団体の財政状況及び健全化判断比率'!BS14="","",'各会計、関係団体の財政状況及び健全化判断比率'!BS14)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IF('各会計、関係団体の財政状況及び健全化判断比率'!BR14="","",'各会計、関係団体の財政状況及び健全化判断比率'!BR14)</f>
        <v/>
      </c>
      <c r="DH41" s="335"/>
      <c r="DI41" s="76"/>
      <c r="DJ41" s="44"/>
      <c r="DK41" s="44"/>
      <c r="DL41" s="44"/>
      <c r="DM41" s="44"/>
      <c r="DN41" s="44"/>
      <c r="DO41" s="44"/>
    </row>
    <row r="42" spans="1:119" ht="32.25" customHeight="1" x14ac:dyDescent="0.15">
      <c r="A42" s="44"/>
      <c r="B42" s="71"/>
      <c r="C42" s="336" t="str">
        <f t="shared" si="5"/>
        <v/>
      </c>
      <c r="D42" s="336"/>
      <c r="E42" s="337" t="str">
        <f>IF('各会計、関係団体の財政状況及び健全化判断比率'!B15="","",'各会計、関係団体の財政状況及び健全化判断比率'!B15)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f t="shared" si="2"/>
        <v>16</v>
      </c>
      <c r="BX42" s="336"/>
      <c r="BY42" s="337" t="str">
        <f>IF('各会計、関係団体の財政状況及び健全化判断比率'!B76="","",'各会計、関係団体の財政状況及び健全化判断比率'!B76)</f>
        <v>佐賀県後期高齢者医療広域連合(一般会計）</v>
      </c>
      <c r="BZ42" s="337"/>
      <c r="CA42" s="337"/>
      <c r="CB42" s="337"/>
      <c r="CC42" s="337"/>
      <c r="CD42" s="337"/>
      <c r="CE42" s="337"/>
      <c r="CF42" s="337"/>
      <c r="CG42" s="337"/>
      <c r="CH42" s="337"/>
      <c r="CI42" s="337"/>
      <c r="CJ42" s="337"/>
      <c r="CK42" s="337"/>
      <c r="CL42" s="337"/>
      <c r="CM42" s="337"/>
      <c r="CN42" s="72"/>
      <c r="CO42" s="336" t="str">
        <f t="shared" si="3"/>
        <v/>
      </c>
      <c r="CP42" s="336"/>
      <c r="CQ42" s="337" t="str">
        <f>IF('各会計、関係団体の財政状況及び健全化判断比率'!BS15="","",'各会計、関係団体の財政状況及び健全化判断比率'!BS15)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IF('各会計、関係団体の財政状況及び健全化判断比率'!BR15="","",'各会計、関係団体の財政状況及び健全化判断比率'!BR15)</f>
        <v/>
      </c>
      <c r="DH42" s="335"/>
      <c r="DI42" s="76"/>
      <c r="DJ42" s="44"/>
      <c r="DK42" s="44"/>
      <c r="DL42" s="44"/>
      <c r="DM42" s="44"/>
      <c r="DN42" s="44"/>
      <c r="DO42" s="44"/>
    </row>
    <row r="43" spans="1:119" ht="32.25" customHeight="1" x14ac:dyDescent="0.15">
      <c r="A43" s="44"/>
      <c r="B43" s="71"/>
      <c r="C43" s="336" t="str">
        <f t="shared" si="5"/>
        <v/>
      </c>
      <c r="D43" s="336"/>
      <c r="E43" s="337" t="str">
        <f>IF('各会計、関係団体の財政状況及び健全化判断比率'!B16="","",'各会計、関係団体の財政状況及び健全化判断比率'!B16)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f t="shared" si="2"/>
        <v>17</v>
      </c>
      <c r="BX43" s="336"/>
      <c r="BY43" s="337" t="str">
        <f>IF('各会計、関係団体の財政状況及び健全化判断比率'!B77="","",'各会計、関係団体の財政状況及び健全化判断比率'!B77)</f>
        <v>佐賀県後期高齢者医療広域連合(後期高齢者医療特別会計）</v>
      </c>
      <c r="BZ43" s="337"/>
      <c r="CA43" s="337"/>
      <c r="CB43" s="337"/>
      <c r="CC43" s="337"/>
      <c r="CD43" s="337"/>
      <c r="CE43" s="337"/>
      <c r="CF43" s="337"/>
      <c r="CG43" s="337"/>
      <c r="CH43" s="337"/>
      <c r="CI43" s="337"/>
      <c r="CJ43" s="337"/>
      <c r="CK43" s="337"/>
      <c r="CL43" s="337"/>
      <c r="CM43" s="337"/>
      <c r="CN43" s="72"/>
      <c r="CO43" s="336" t="str">
        <f t="shared" si="3"/>
        <v/>
      </c>
      <c r="CP43" s="336"/>
      <c r="CQ43" s="337" t="str">
        <f>IF('各会計、関係団体の財政状況及び健全化判断比率'!BS16="","",'各会計、関係団体の財政状況及び健全化判断比率'!BS16)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IF('各会計、関係団体の財政状況及び健全化判断比率'!BR16="","",'各会計、関係団体の財政状況及び健全化判断比率'!BR16)</f>
        <v/>
      </c>
      <c r="DH43" s="335"/>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143</v>
      </c>
      <c r="C46" s="44"/>
      <c r="D46" s="44"/>
      <c r="E46" s="44" t="s">
        <v>144</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145</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146</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147</v>
      </c>
    </row>
    <row r="50" spans="5:5" x14ac:dyDescent="0.15">
      <c r="E50" s="46" t="s">
        <v>148</v>
      </c>
    </row>
    <row r="51" spans="5:5" x14ac:dyDescent="0.15">
      <c r="E51" s="46" t="s">
        <v>149</v>
      </c>
    </row>
    <row r="52" spans="5:5" x14ac:dyDescent="0.15">
      <c r="E52" s="46" t="s">
        <v>150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506</v>
      </c>
      <c r="K32" s="257"/>
      <c r="L32" s="257"/>
      <c r="M32" s="257"/>
      <c r="N32" s="257"/>
      <c r="O32" s="257"/>
      <c r="P32" s="257"/>
    </row>
    <row r="33" spans="1:16" ht="39" customHeight="1" thickBot="1" x14ac:dyDescent="0.25">
      <c r="A33" s="257"/>
      <c r="B33" s="260" t="s">
        <v>507</v>
      </c>
      <c r="C33" s="261"/>
      <c r="D33" s="261"/>
      <c r="E33" s="262" t="s">
        <v>501</v>
      </c>
      <c r="F33" s="263" t="s">
        <v>4</v>
      </c>
      <c r="G33" s="264" t="s">
        <v>5</v>
      </c>
      <c r="H33" s="264" t="s">
        <v>6</v>
      </c>
      <c r="I33" s="264" t="s">
        <v>7</v>
      </c>
      <c r="J33" s="265" t="s">
        <v>8</v>
      </c>
      <c r="K33" s="257"/>
      <c r="L33" s="257"/>
      <c r="M33" s="257"/>
      <c r="N33" s="257"/>
      <c r="O33" s="257"/>
      <c r="P33" s="257"/>
    </row>
    <row r="34" spans="1:16" ht="39" customHeight="1" x14ac:dyDescent="0.15">
      <c r="A34" s="257"/>
      <c r="B34" s="266"/>
      <c r="C34" s="1144" t="s">
        <v>508</v>
      </c>
      <c r="D34" s="1144"/>
      <c r="E34" s="1145"/>
      <c r="F34" s="267">
        <v>0.78</v>
      </c>
      <c r="G34" s="268" t="s">
        <v>509</v>
      </c>
      <c r="H34" s="268" t="s">
        <v>510</v>
      </c>
      <c r="I34" s="268" t="s">
        <v>511</v>
      </c>
      <c r="J34" s="269" t="s">
        <v>512</v>
      </c>
      <c r="K34" s="257"/>
      <c r="L34" s="257"/>
      <c r="M34" s="257"/>
      <c r="N34" s="257"/>
      <c r="O34" s="257"/>
      <c r="P34" s="257"/>
    </row>
    <row r="35" spans="1:16" ht="39" customHeight="1" x14ac:dyDescent="0.15">
      <c r="A35" s="257"/>
      <c r="B35" s="270"/>
      <c r="C35" s="1138" t="s">
        <v>513</v>
      </c>
      <c r="D35" s="1139"/>
      <c r="E35" s="1140"/>
      <c r="F35" s="271">
        <v>3.17</v>
      </c>
      <c r="G35" s="272">
        <v>3.97</v>
      </c>
      <c r="H35" s="272">
        <v>2.97</v>
      </c>
      <c r="I35" s="272">
        <v>5.1100000000000003</v>
      </c>
      <c r="J35" s="273">
        <v>8.81</v>
      </c>
      <c r="K35" s="257"/>
      <c r="L35" s="257"/>
      <c r="M35" s="257"/>
      <c r="N35" s="257"/>
      <c r="O35" s="257"/>
      <c r="P35" s="257"/>
    </row>
    <row r="36" spans="1:16" ht="39" customHeight="1" x14ac:dyDescent="0.15">
      <c r="A36" s="257"/>
      <c r="B36" s="270"/>
      <c r="C36" s="1138" t="s">
        <v>514</v>
      </c>
      <c r="D36" s="1139"/>
      <c r="E36" s="1140"/>
      <c r="F36" s="271">
        <v>1</v>
      </c>
      <c r="G36" s="272">
        <v>0.99</v>
      </c>
      <c r="H36" s="272">
        <v>0.97</v>
      </c>
      <c r="I36" s="272">
        <v>0.96</v>
      </c>
      <c r="J36" s="273">
        <v>1.1399999999999999</v>
      </c>
      <c r="K36" s="257"/>
      <c r="L36" s="257"/>
      <c r="M36" s="257"/>
      <c r="N36" s="257"/>
      <c r="O36" s="257"/>
      <c r="P36" s="257"/>
    </row>
    <row r="37" spans="1:16" ht="39" customHeight="1" x14ac:dyDescent="0.15">
      <c r="A37" s="257"/>
      <c r="B37" s="270"/>
      <c r="C37" s="1138" t="s">
        <v>515</v>
      </c>
      <c r="D37" s="1139"/>
      <c r="E37" s="1140"/>
      <c r="F37" s="271" t="s">
        <v>461</v>
      </c>
      <c r="G37" s="272">
        <v>0.36</v>
      </c>
      <c r="H37" s="272">
        <v>0</v>
      </c>
      <c r="I37" s="272">
        <v>0.93</v>
      </c>
      <c r="J37" s="273">
        <v>0.94</v>
      </c>
      <c r="K37" s="257"/>
      <c r="L37" s="257"/>
      <c r="M37" s="257"/>
      <c r="N37" s="257"/>
      <c r="O37" s="257"/>
      <c r="P37" s="257"/>
    </row>
    <row r="38" spans="1:16" ht="39" customHeight="1" x14ac:dyDescent="0.15">
      <c r="A38" s="257"/>
      <c r="B38" s="270"/>
      <c r="C38" s="1138" t="s">
        <v>516</v>
      </c>
      <c r="D38" s="1139"/>
      <c r="E38" s="1140"/>
      <c r="F38" s="271" t="s">
        <v>461</v>
      </c>
      <c r="G38" s="272" t="s">
        <v>461</v>
      </c>
      <c r="H38" s="272" t="s">
        <v>461</v>
      </c>
      <c r="I38" s="272" t="s">
        <v>461</v>
      </c>
      <c r="J38" s="273">
        <v>0.49</v>
      </c>
      <c r="K38" s="257"/>
      <c r="L38" s="257"/>
      <c r="M38" s="257"/>
      <c r="N38" s="257"/>
      <c r="O38" s="257"/>
      <c r="P38" s="257"/>
    </row>
    <row r="39" spans="1:16" ht="39" customHeight="1" x14ac:dyDescent="0.15">
      <c r="A39" s="257"/>
      <c r="B39" s="270"/>
      <c r="C39" s="1138" t="s">
        <v>517</v>
      </c>
      <c r="D39" s="1139"/>
      <c r="E39" s="1140"/>
      <c r="F39" s="271">
        <v>0</v>
      </c>
      <c r="G39" s="272">
        <v>0</v>
      </c>
      <c r="H39" s="272">
        <v>0</v>
      </c>
      <c r="I39" s="272">
        <v>0</v>
      </c>
      <c r="J39" s="273">
        <v>0.15</v>
      </c>
      <c r="K39" s="257"/>
      <c r="L39" s="257"/>
      <c r="M39" s="257"/>
      <c r="N39" s="257"/>
      <c r="O39" s="257"/>
      <c r="P39" s="257"/>
    </row>
    <row r="40" spans="1:16" ht="39" customHeight="1" x14ac:dyDescent="0.15">
      <c r="A40" s="257"/>
      <c r="B40" s="270"/>
      <c r="C40" s="1138" t="s">
        <v>518</v>
      </c>
      <c r="D40" s="1139"/>
      <c r="E40" s="1140"/>
      <c r="F40" s="271">
        <v>0.15</v>
      </c>
      <c r="G40" s="272">
        <v>0.05</v>
      </c>
      <c r="H40" s="272">
        <v>0.03</v>
      </c>
      <c r="I40" s="272">
        <v>0.02</v>
      </c>
      <c r="J40" s="273">
        <v>0.02</v>
      </c>
      <c r="K40" s="257"/>
      <c r="L40" s="257"/>
      <c r="M40" s="257"/>
      <c r="N40" s="257"/>
      <c r="O40" s="257"/>
      <c r="P40" s="257"/>
    </row>
    <row r="41" spans="1:16" ht="39" customHeight="1" x14ac:dyDescent="0.15">
      <c r="A41" s="257"/>
      <c r="B41" s="270"/>
      <c r="C41" s="1138"/>
      <c r="D41" s="1139"/>
      <c r="E41" s="1140"/>
      <c r="F41" s="271"/>
      <c r="G41" s="272"/>
      <c r="H41" s="272"/>
      <c r="I41" s="272"/>
      <c r="J41" s="273"/>
      <c r="K41" s="257"/>
      <c r="L41" s="257"/>
      <c r="M41" s="257"/>
      <c r="N41" s="257"/>
      <c r="O41" s="257"/>
      <c r="P41" s="257"/>
    </row>
    <row r="42" spans="1:16" ht="39" customHeight="1" x14ac:dyDescent="0.15">
      <c r="A42" s="257"/>
      <c r="B42" s="274"/>
      <c r="C42" s="1138" t="s">
        <v>519</v>
      </c>
      <c r="D42" s="1139"/>
      <c r="E42" s="1140"/>
      <c r="F42" s="271" t="s">
        <v>461</v>
      </c>
      <c r="G42" s="272" t="s">
        <v>461</v>
      </c>
      <c r="H42" s="272" t="s">
        <v>461</v>
      </c>
      <c r="I42" s="272" t="s">
        <v>461</v>
      </c>
      <c r="J42" s="273" t="s">
        <v>461</v>
      </c>
      <c r="K42" s="257"/>
      <c r="L42" s="257"/>
      <c r="M42" s="257"/>
      <c r="N42" s="257"/>
      <c r="O42" s="257"/>
      <c r="P42" s="257"/>
    </row>
    <row r="43" spans="1:16" ht="39" customHeight="1" thickBot="1" x14ac:dyDescent="0.2">
      <c r="A43" s="257"/>
      <c r="B43" s="275"/>
      <c r="C43" s="1141" t="s">
        <v>520</v>
      </c>
      <c r="D43" s="1142"/>
      <c r="E43" s="1143"/>
      <c r="F43" s="276">
        <v>0.52</v>
      </c>
      <c r="G43" s="277">
        <v>0.44</v>
      </c>
      <c r="H43" s="277">
        <v>0.39</v>
      </c>
      <c r="I43" s="277">
        <v>0.49</v>
      </c>
      <c r="J43" s="278" t="s">
        <v>461</v>
      </c>
      <c r="K43" s="257"/>
      <c r="L43" s="257"/>
      <c r="M43" s="257"/>
      <c r="N43" s="257"/>
      <c r="O43" s="257"/>
      <c r="P43" s="257"/>
    </row>
    <row r="44" spans="1:16" ht="39" customHeight="1" x14ac:dyDescent="0.15">
      <c r="A44" s="257"/>
      <c r="B44" s="279" t="s">
        <v>521</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522</v>
      </c>
      <c r="P43" s="283"/>
      <c r="Q43" s="283"/>
      <c r="R43" s="283"/>
      <c r="S43" s="283"/>
      <c r="T43" s="283"/>
      <c r="U43" s="283"/>
    </row>
    <row r="44" spans="1:21" ht="30.75" customHeight="1" thickBot="1" x14ac:dyDescent="0.2">
      <c r="A44" s="283"/>
      <c r="B44" s="286" t="s">
        <v>523</v>
      </c>
      <c r="C44" s="287"/>
      <c r="D44" s="287"/>
      <c r="E44" s="288"/>
      <c r="F44" s="288"/>
      <c r="G44" s="288"/>
      <c r="H44" s="288"/>
      <c r="I44" s="288"/>
      <c r="J44" s="289" t="s">
        <v>501</v>
      </c>
      <c r="K44" s="290" t="s">
        <v>4</v>
      </c>
      <c r="L44" s="291" t="s">
        <v>5</v>
      </c>
      <c r="M44" s="291" t="s">
        <v>6</v>
      </c>
      <c r="N44" s="291" t="s">
        <v>7</v>
      </c>
      <c r="O44" s="292" t="s">
        <v>8</v>
      </c>
      <c r="P44" s="283"/>
      <c r="Q44" s="283"/>
      <c r="R44" s="283"/>
      <c r="S44" s="283"/>
      <c r="T44" s="283"/>
      <c r="U44" s="283"/>
    </row>
    <row r="45" spans="1:21" ht="30.75" customHeight="1" x14ac:dyDescent="0.15">
      <c r="A45" s="283"/>
      <c r="B45" s="1154" t="s">
        <v>524</v>
      </c>
      <c r="C45" s="1155"/>
      <c r="D45" s="293"/>
      <c r="E45" s="1160" t="s">
        <v>525</v>
      </c>
      <c r="F45" s="1160"/>
      <c r="G45" s="1160"/>
      <c r="H45" s="1160"/>
      <c r="I45" s="1160"/>
      <c r="J45" s="1161"/>
      <c r="K45" s="294">
        <v>1154</v>
      </c>
      <c r="L45" s="295">
        <v>1184</v>
      </c>
      <c r="M45" s="295">
        <v>1278</v>
      </c>
      <c r="N45" s="295">
        <v>1304</v>
      </c>
      <c r="O45" s="296">
        <v>1554</v>
      </c>
      <c r="P45" s="283"/>
      <c r="Q45" s="283"/>
      <c r="R45" s="283"/>
      <c r="S45" s="283"/>
      <c r="T45" s="283"/>
      <c r="U45" s="283"/>
    </row>
    <row r="46" spans="1:21" ht="30.75" customHeight="1" x14ac:dyDescent="0.15">
      <c r="A46" s="283"/>
      <c r="B46" s="1156"/>
      <c r="C46" s="1157"/>
      <c r="D46" s="297"/>
      <c r="E46" s="1148" t="s">
        <v>526</v>
      </c>
      <c r="F46" s="1148"/>
      <c r="G46" s="1148"/>
      <c r="H46" s="1148"/>
      <c r="I46" s="1148"/>
      <c r="J46" s="1149"/>
      <c r="K46" s="298" t="s">
        <v>461</v>
      </c>
      <c r="L46" s="299" t="s">
        <v>461</v>
      </c>
      <c r="M46" s="299" t="s">
        <v>461</v>
      </c>
      <c r="N46" s="299" t="s">
        <v>461</v>
      </c>
      <c r="O46" s="300" t="s">
        <v>461</v>
      </c>
      <c r="P46" s="283"/>
      <c r="Q46" s="283"/>
      <c r="R46" s="283"/>
      <c r="S46" s="283"/>
      <c r="T46" s="283"/>
      <c r="U46" s="283"/>
    </row>
    <row r="47" spans="1:21" ht="30.75" customHeight="1" x14ac:dyDescent="0.15">
      <c r="A47" s="283"/>
      <c r="B47" s="1156"/>
      <c r="C47" s="1157"/>
      <c r="D47" s="297"/>
      <c r="E47" s="1148" t="s">
        <v>527</v>
      </c>
      <c r="F47" s="1148"/>
      <c r="G47" s="1148"/>
      <c r="H47" s="1148"/>
      <c r="I47" s="1148"/>
      <c r="J47" s="1149"/>
      <c r="K47" s="298" t="s">
        <v>461</v>
      </c>
      <c r="L47" s="299" t="s">
        <v>461</v>
      </c>
      <c r="M47" s="299" t="s">
        <v>461</v>
      </c>
      <c r="N47" s="299" t="s">
        <v>461</v>
      </c>
      <c r="O47" s="300" t="s">
        <v>461</v>
      </c>
      <c r="P47" s="283"/>
      <c r="Q47" s="283"/>
      <c r="R47" s="283"/>
      <c r="S47" s="283"/>
      <c r="T47" s="283"/>
      <c r="U47" s="283"/>
    </row>
    <row r="48" spans="1:21" ht="30.75" customHeight="1" x14ac:dyDescent="0.15">
      <c r="A48" s="283"/>
      <c r="B48" s="1156"/>
      <c r="C48" s="1157"/>
      <c r="D48" s="297"/>
      <c r="E48" s="1148" t="s">
        <v>528</v>
      </c>
      <c r="F48" s="1148"/>
      <c r="G48" s="1148"/>
      <c r="H48" s="1148"/>
      <c r="I48" s="1148"/>
      <c r="J48" s="1149"/>
      <c r="K48" s="298">
        <v>217</v>
      </c>
      <c r="L48" s="299">
        <v>244</v>
      </c>
      <c r="M48" s="299">
        <v>228</v>
      </c>
      <c r="N48" s="299">
        <v>241</v>
      </c>
      <c r="O48" s="300">
        <v>212</v>
      </c>
      <c r="P48" s="283"/>
      <c r="Q48" s="283"/>
      <c r="R48" s="283"/>
      <c r="S48" s="283"/>
      <c r="T48" s="283"/>
      <c r="U48" s="283"/>
    </row>
    <row r="49" spans="1:21" ht="30.75" customHeight="1" x14ac:dyDescent="0.15">
      <c r="A49" s="283"/>
      <c r="B49" s="1156"/>
      <c r="C49" s="1157"/>
      <c r="D49" s="297"/>
      <c r="E49" s="1148" t="s">
        <v>529</v>
      </c>
      <c r="F49" s="1148"/>
      <c r="G49" s="1148"/>
      <c r="H49" s="1148"/>
      <c r="I49" s="1148"/>
      <c r="J49" s="1149"/>
      <c r="K49" s="298">
        <v>353</v>
      </c>
      <c r="L49" s="299">
        <v>352</v>
      </c>
      <c r="M49" s="299">
        <v>351</v>
      </c>
      <c r="N49" s="299">
        <v>314</v>
      </c>
      <c r="O49" s="300">
        <v>261</v>
      </c>
      <c r="P49" s="283"/>
      <c r="Q49" s="283"/>
      <c r="R49" s="283"/>
      <c r="S49" s="283"/>
      <c r="T49" s="283"/>
      <c r="U49" s="283"/>
    </row>
    <row r="50" spans="1:21" ht="30.75" customHeight="1" x14ac:dyDescent="0.15">
      <c r="A50" s="283"/>
      <c r="B50" s="1156"/>
      <c r="C50" s="1157"/>
      <c r="D50" s="297"/>
      <c r="E50" s="1148" t="s">
        <v>530</v>
      </c>
      <c r="F50" s="1148"/>
      <c r="G50" s="1148"/>
      <c r="H50" s="1148"/>
      <c r="I50" s="1148"/>
      <c r="J50" s="1149"/>
      <c r="K50" s="298">
        <v>96</v>
      </c>
      <c r="L50" s="299">
        <v>263</v>
      </c>
      <c r="M50" s="299">
        <v>278</v>
      </c>
      <c r="N50" s="299">
        <v>506</v>
      </c>
      <c r="O50" s="300">
        <v>90</v>
      </c>
      <c r="P50" s="283"/>
      <c r="Q50" s="283"/>
      <c r="R50" s="283"/>
      <c r="S50" s="283"/>
      <c r="T50" s="283"/>
      <c r="U50" s="283"/>
    </row>
    <row r="51" spans="1:21" ht="30.75" customHeight="1" x14ac:dyDescent="0.15">
      <c r="A51" s="283"/>
      <c r="B51" s="1158"/>
      <c r="C51" s="1159"/>
      <c r="D51" s="301"/>
      <c r="E51" s="1148" t="s">
        <v>531</v>
      </c>
      <c r="F51" s="1148"/>
      <c r="G51" s="1148"/>
      <c r="H51" s="1148"/>
      <c r="I51" s="1148"/>
      <c r="J51" s="1149"/>
      <c r="K51" s="298">
        <v>0</v>
      </c>
      <c r="L51" s="299">
        <v>0</v>
      </c>
      <c r="M51" s="299" t="s">
        <v>461</v>
      </c>
      <c r="N51" s="299" t="s">
        <v>461</v>
      </c>
      <c r="O51" s="300" t="s">
        <v>461</v>
      </c>
      <c r="P51" s="283"/>
      <c r="Q51" s="283"/>
      <c r="R51" s="283"/>
      <c r="S51" s="283"/>
      <c r="T51" s="283"/>
      <c r="U51" s="283"/>
    </row>
    <row r="52" spans="1:21" ht="30.75" customHeight="1" x14ac:dyDescent="0.15">
      <c r="A52" s="283"/>
      <c r="B52" s="1146" t="s">
        <v>532</v>
      </c>
      <c r="C52" s="1147"/>
      <c r="D52" s="301"/>
      <c r="E52" s="1148" t="s">
        <v>533</v>
      </c>
      <c r="F52" s="1148"/>
      <c r="G52" s="1148"/>
      <c r="H52" s="1148"/>
      <c r="I52" s="1148"/>
      <c r="J52" s="1149"/>
      <c r="K52" s="298">
        <v>1077</v>
      </c>
      <c r="L52" s="299">
        <v>1312</v>
      </c>
      <c r="M52" s="299">
        <v>1453</v>
      </c>
      <c r="N52" s="299">
        <v>1713</v>
      </c>
      <c r="O52" s="300">
        <v>1426</v>
      </c>
      <c r="P52" s="283"/>
      <c r="Q52" s="283"/>
      <c r="R52" s="283"/>
      <c r="S52" s="283"/>
      <c r="T52" s="283"/>
      <c r="U52" s="283"/>
    </row>
    <row r="53" spans="1:21" ht="30.75" customHeight="1" thickBot="1" x14ac:dyDescent="0.2">
      <c r="A53" s="283"/>
      <c r="B53" s="1150" t="s">
        <v>534</v>
      </c>
      <c r="C53" s="1151"/>
      <c r="D53" s="302"/>
      <c r="E53" s="1152" t="s">
        <v>535</v>
      </c>
      <c r="F53" s="1152"/>
      <c r="G53" s="1152"/>
      <c r="H53" s="1152"/>
      <c r="I53" s="1152"/>
      <c r="J53" s="1153"/>
      <c r="K53" s="303">
        <v>743</v>
      </c>
      <c r="L53" s="304">
        <v>731</v>
      </c>
      <c r="M53" s="304">
        <v>682</v>
      </c>
      <c r="N53" s="304">
        <v>652</v>
      </c>
      <c r="O53" s="305">
        <v>691</v>
      </c>
      <c r="P53" s="283"/>
      <c r="Q53" s="283"/>
      <c r="R53" s="283"/>
      <c r="S53" s="283"/>
      <c r="T53" s="283"/>
      <c r="U53" s="283"/>
    </row>
    <row r="54" spans="1:21" ht="24" customHeight="1" x14ac:dyDescent="0.15">
      <c r="A54" s="283"/>
      <c r="B54" s="306" t="s">
        <v>536</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522</v>
      </c>
    </row>
    <row r="40" spans="2:13" ht="27.75" customHeight="1" thickBot="1" x14ac:dyDescent="0.2">
      <c r="B40" s="309" t="s">
        <v>523</v>
      </c>
      <c r="C40" s="310"/>
      <c r="D40" s="310"/>
      <c r="E40" s="311"/>
      <c r="F40" s="311"/>
      <c r="G40" s="311"/>
      <c r="H40" s="312" t="s">
        <v>501</v>
      </c>
      <c r="I40" s="313" t="s">
        <v>4</v>
      </c>
      <c r="J40" s="314" t="s">
        <v>5</v>
      </c>
      <c r="K40" s="314" t="s">
        <v>6</v>
      </c>
      <c r="L40" s="314" t="s">
        <v>7</v>
      </c>
      <c r="M40" s="315" t="s">
        <v>8</v>
      </c>
    </row>
    <row r="41" spans="2:13" ht="27.75" customHeight="1" x14ac:dyDescent="0.15">
      <c r="B41" s="1174" t="s">
        <v>537</v>
      </c>
      <c r="C41" s="1175"/>
      <c r="D41" s="316"/>
      <c r="E41" s="1176" t="s">
        <v>538</v>
      </c>
      <c r="F41" s="1176"/>
      <c r="G41" s="1176"/>
      <c r="H41" s="1177"/>
      <c r="I41" s="317">
        <v>12052</v>
      </c>
      <c r="J41" s="318">
        <v>13304</v>
      </c>
      <c r="K41" s="318">
        <v>13609</v>
      </c>
      <c r="L41" s="318">
        <v>15987</v>
      </c>
      <c r="M41" s="319">
        <v>17136</v>
      </c>
    </row>
    <row r="42" spans="2:13" ht="27.75" customHeight="1" x14ac:dyDescent="0.15">
      <c r="B42" s="1164"/>
      <c r="C42" s="1165"/>
      <c r="D42" s="320"/>
      <c r="E42" s="1168" t="s">
        <v>539</v>
      </c>
      <c r="F42" s="1168"/>
      <c r="G42" s="1168"/>
      <c r="H42" s="1169"/>
      <c r="I42" s="321">
        <v>507</v>
      </c>
      <c r="J42" s="322">
        <v>710</v>
      </c>
      <c r="K42" s="322">
        <v>894</v>
      </c>
      <c r="L42" s="322">
        <v>1459</v>
      </c>
      <c r="M42" s="323">
        <v>2151</v>
      </c>
    </row>
    <row r="43" spans="2:13" ht="27.75" customHeight="1" x14ac:dyDescent="0.15">
      <c r="B43" s="1164"/>
      <c r="C43" s="1165"/>
      <c r="D43" s="320"/>
      <c r="E43" s="1168" t="s">
        <v>540</v>
      </c>
      <c r="F43" s="1168"/>
      <c r="G43" s="1168"/>
      <c r="H43" s="1169"/>
      <c r="I43" s="321">
        <v>4831</v>
      </c>
      <c r="J43" s="322">
        <v>5010</v>
      </c>
      <c r="K43" s="322">
        <v>5076</v>
      </c>
      <c r="L43" s="322">
        <v>5054</v>
      </c>
      <c r="M43" s="323">
        <v>4853</v>
      </c>
    </row>
    <row r="44" spans="2:13" ht="27.75" customHeight="1" x14ac:dyDescent="0.15">
      <c r="B44" s="1164"/>
      <c r="C44" s="1165"/>
      <c r="D44" s="320"/>
      <c r="E44" s="1168" t="s">
        <v>541</v>
      </c>
      <c r="F44" s="1168"/>
      <c r="G44" s="1168"/>
      <c r="H44" s="1169"/>
      <c r="I44" s="321">
        <v>1585</v>
      </c>
      <c r="J44" s="322">
        <v>1316</v>
      </c>
      <c r="K44" s="322">
        <v>993</v>
      </c>
      <c r="L44" s="322">
        <v>693</v>
      </c>
      <c r="M44" s="323">
        <v>480</v>
      </c>
    </row>
    <row r="45" spans="2:13" ht="27.75" customHeight="1" x14ac:dyDescent="0.15">
      <c r="B45" s="1164"/>
      <c r="C45" s="1165"/>
      <c r="D45" s="320"/>
      <c r="E45" s="1168" t="s">
        <v>542</v>
      </c>
      <c r="F45" s="1168"/>
      <c r="G45" s="1168"/>
      <c r="H45" s="1169"/>
      <c r="I45" s="321">
        <v>1958</v>
      </c>
      <c r="J45" s="322">
        <v>1850</v>
      </c>
      <c r="K45" s="322">
        <v>1708</v>
      </c>
      <c r="L45" s="322">
        <v>1665</v>
      </c>
      <c r="M45" s="323">
        <v>1587</v>
      </c>
    </row>
    <row r="46" spans="2:13" ht="27.75" customHeight="1" x14ac:dyDescent="0.15">
      <c r="B46" s="1164"/>
      <c r="C46" s="1165"/>
      <c r="D46" s="324"/>
      <c r="E46" s="1168" t="s">
        <v>543</v>
      </c>
      <c r="F46" s="1168"/>
      <c r="G46" s="1168"/>
      <c r="H46" s="1169"/>
      <c r="I46" s="321">
        <v>7</v>
      </c>
      <c r="J46" s="322" t="s">
        <v>461</v>
      </c>
      <c r="K46" s="322" t="s">
        <v>461</v>
      </c>
      <c r="L46" s="322" t="s">
        <v>461</v>
      </c>
      <c r="M46" s="323">
        <v>7</v>
      </c>
    </row>
    <row r="47" spans="2:13" ht="27.75" customHeight="1" x14ac:dyDescent="0.15">
      <c r="B47" s="1164"/>
      <c r="C47" s="1165"/>
      <c r="D47" s="325"/>
      <c r="E47" s="1178" t="s">
        <v>544</v>
      </c>
      <c r="F47" s="1179"/>
      <c r="G47" s="1179"/>
      <c r="H47" s="1180"/>
      <c r="I47" s="321" t="s">
        <v>461</v>
      </c>
      <c r="J47" s="322" t="s">
        <v>461</v>
      </c>
      <c r="K47" s="322" t="s">
        <v>461</v>
      </c>
      <c r="L47" s="322" t="s">
        <v>461</v>
      </c>
      <c r="M47" s="323" t="s">
        <v>461</v>
      </c>
    </row>
    <row r="48" spans="2:13" ht="27.75" customHeight="1" x14ac:dyDescent="0.15">
      <c r="B48" s="1164"/>
      <c r="C48" s="1165"/>
      <c r="D48" s="320"/>
      <c r="E48" s="1168" t="s">
        <v>545</v>
      </c>
      <c r="F48" s="1168"/>
      <c r="G48" s="1168"/>
      <c r="H48" s="1169"/>
      <c r="I48" s="321" t="s">
        <v>461</v>
      </c>
      <c r="J48" s="322" t="s">
        <v>461</v>
      </c>
      <c r="K48" s="322" t="s">
        <v>461</v>
      </c>
      <c r="L48" s="322" t="s">
        <v>461</v>
      </c>
      <c r="M48" s="323" t="s">
        <v>461</v>
      </c>
    </row>
    <row r="49" spans="2:13" ht="27.75" customHeight="1" x14ac:dyDescent="0.15">
      <c r="B49" s="1166"/>
      <c r="C49" s="1167"/>
      <c r="D49" s="320"/>
      <c r="E49" s="1168" t="s">
        <v>546</v>
      </c>
      <c r="F49" s="1168"/>
      <c r="G49" s="1168"/>
      <c r="H49" s="1169"/>
      <c r="I49" s="321" t="s">
        <v>461</v>
      </c>
      <c r="J49" s="322" t="s">
        <v>461</v>
      </c>
      <c r="K49" s="322" t="s">
        <v>461</v>
      </c>
      <c r="L49" s="322" t="s">
        <v>461</v>
      </c>
      <c r="M49" s="323" t="s">
        <v>461</v>
      </c>
    </row>
    <row r="50" spans="2:13" ht="27.75" customHeight="1" x14ac:dyDescent="0.15">
      <c r="B50" s="1162" t="s">
        <v>547</v>
      </c>
      <c r="C50" s="1163"/>
      <c r="D50" s="326"/>
      <c r="E50" s="1168" t="s">
        <v>548</v>
      </c>
      <c r="F50" s="1168"/>
      <c r="G50" s="1168"/>
      <c r="H50" s="1169"/>
      <c r="I50" s="321">
        <v>5171</v>
      </c>
      <c r="J50" s="322">
        <v>5756</v>
      </c>
      <c r="K50" s="322">
        <v>6030</v>
      </c>
      <c r="L50" s="322">
        <v>6549</v>
      </c>
      <c r="M50" s="323">
        <v>6614</v>
      </c>
    </row>
    <row r="51" spans="2:13" ht="27.75" customHeight="1" x14ac:dyDescent="0.15">
      <c r="B51" s="1164"/>
      <c r="C51" s="1165"/>
      <c r="D51" s="320"/>
      <c r="E51" s="1168" t="s">
        <v>549</v>
      </c>
      <c r="F51" s="1168"/>
      <c r="G51" s="1168"/>
      <c r="H51" s="1169"/>
      <c r="I51" s="321">
        <v>684</v>
      </c>
      <c r="J51" s="322">
        <v>605</v>
      </c>
      <c r="K51" s="322">
        <v>828</v>
      </c>
      <c r="L51" s="322">
        <v>961</v>
      </c>
      <c r="M51" s="323">
        <v>1552</v>
      </c>
    </row>
    <row r="52" spans="2:13" ht="27.75" customHeight="1" x14ac:dyDescent="0.15">
      <c r="B52" s="1166"/>
      <c r="C52" s="1167"/>
      <c r="D52" s="320"/>
      <c r="E52" s="1168" t="s">
        <v>550</v>
      </c>
      <c r="F52" s="1168"/>
      <c r="G52" s="1168"/>
      <c r="H52" s="1169"/>
      <c r="I52" s="321">
        <v>12540</v>
      </c>
      <c r="J52" s="322">
        <v>13471</v>
      </c>
      <c r="K52" s="322">
        <v>13696</v>
      </c>
      <c r="L52" s="322">
        <v>15296</v>
      </c>
      <c r="M52" s="323">
        <v>16005</v>
      </c>
    </row>
    <row r="53" spans="2:13" ht="27.75" customHeight="1" thickBot="1" x14ac:dyDescent="0.2">
      <c r="B53" s="1170" t="s">
        <v>551</v>
      </c>
      <c r="C53" s="1171"/>
      <c r="D53" s="327"/>
      <c r="E53" s="1172" t="s">
        <v>552</v>
      </c>
      <c r="F53" s="1172"/>
      <c r="G53" s="1172"/>
      <c r="H53" s="1173"/>
      <c r="I53" s="328">
        <v>2545</v>
      </c>
      <c r="J53" s="329">
        <v>2358</v>
      </c>
      <c r="K53" s="329">
        <v>1727</v>
      </c>
      <c r="L53" s="329">
        <v>2052</v>
      </c>
      <c r="M53" s="330">
        <v>2043</v>
      </c>
    </row>
    <row r="54" spans="2:13" ht="27.75" customHeight="1" x14ac:dyDescent="0.15">
      <c r="B54" s="331" t="s">
        <v>553</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3" t="s">
        <v>16</v>
      </c>
      <c r="H43" s="1194"/>
      <c r="I43" s="1194"/>
      <c r="J43" s="1194"/>
      <c r="K43" s="1194"/>
      <c r="L43" s="1194"/>
      <c r="M43" s="1194"/>
      <c r="N43" s="1194"/>
      <c r="O43" s="1195"/>
    </row>
    <row r="44" spans="2:17" x14ac:dyDescent="0.15">
      <c r="B44" s="12"/>
      <c r="C44" s="4"/>
      <c r="D44" s="4"/>
      <c r="E44" s="4"/>
      <c r="F44" s="4"/>
      <c r="G44" s="1196"/>
      <c r="H44" s="1197"/>
      <c r="I44" s="1197"/>
      <c r="J44" s="1197"/>
      <c r="K44" s="1197"/>
      <c r="L44" s="1197"/>
      <c r="M44" s="1197"/>
      <c r="N44" s="1197"/>
      <c r="O44" s="1198"/>
    </row>
    <row r="45" spans="2:17" x14ac:dyDescent="0.15">
      <c r="B45" s="12"/>
      <c r="C45" s="4"/>
      <c r="D45" s="4"/>
      <c r="E45" s="4"/>
      <c r="F45" s="4"/>
      <c r="G45" s="1196"/>
      <c r="H45" s="1197"/>
      <c r="I45" s="1197"/>
      <c r="J45" s="1197"/>
      <c r="K45" s="1197"/>
      <c r="L45" s="1197"/>
      <c r="M45" s="1197"/>
      <c r="N45" s="1197"/>
      <c r="O45" s="1198"/>
    </row>
    <row r="46" spans="2:17" x14ac:dyDescent="0.15">
      <c r="B46" s="12"/>
      <c r="C46" s="4"/>
      <c r="D46" s="4"/>
      <c r="E46" s="4"/>
      <c r="F46" s="4"/>
      <c r="G46" s="1196"/>
      <c r="H46" s="1197"/>
      <c r="I46" s="1197"/>
      <c r="J46" s="1197"/>
      <c r="K46" s="1197"/>
      <c r="L46" s="1197"/>
      <c r="M46" s="1197"/>
      <c r="N46" s="1197"/>
      <c r="O46" s="1198"/>
    </row>
    <row r="47" spans="2:17" x14ac:dyDescent="0.15">
      <c r="B47" s="12"/>
      <c r="C47" s="4"/>
      <c r="D47" s="4"/>
      <c r="E47" s="4"/>
      <c r="F47" s="4"/>
      <c r="G47" s="1199"/>
      <c r="H47" s="1200"/>
      <c r="I47" s="1200"/>
      <c r="J47" s="1200"/>
      <c r="K47" s="1200"/>
      <c r="L47" s="1200"/>
      <c r="M47" s="1200"/>
      <c r="N47" s="1200"/>
      <c r="O47" s="1201"/>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2"/>
      <c r="H50" s="1203"/>
      <c r="I50" s="1203"/>
      <c r="J50" s="1204"/>
      <c r="K50" s="23" t="s">
        <v>4</v>
      </c>
      <c r="L50" s="23" t="s">
        <v>5</v>
      </c>
      <c r="M50" s="23" t="s">
        <v>6</v>
      </c>
      <c r="N50" s="23" t="s">
        <v>7</v>
      </c>
      <c r="O50" s="23" t="s">
        <v>8</v>
      </c>
    </row>
    <row r="51" spans="1:17" x14ac:dyDescent="0.15">
      <c r="B51" s="12"/>
      <c r="C51" s="4"/>
      <c r="D51" s="4"/>
      <c r="E51" s="4"/>
      <c r="F51" s="4"/>
      <c r="G51" s="1205" t="s">
        <v>9</v>
      </c>
      <c r="H51" s="1206"/>
      <c r="I51" s="1211" t="s">
        <v>10</v>
      </c>
      <c r="J51" s="1211"/>
      <c r="K51" s="1215"/>
      <c r="L51" s="1215"/>
      <c r="M51" s="1215"/>
      <c r="N51" s="1181">
        <v>34.6</v>
      </c>
      <c r="O51" s="1215"/>
    </row>
    <row r="52" spans="1:17" x14ac:dyDescent="0.15">
      <c r="B52" s="12"/>
      <c r="C52" s="4"/>
      <c r="D52" s="4"/>
      <c r="E52" s="4"/>
      <c r="F52" s="4"/>
      <c r="G52" s="1207"/>
      <c r="H52" s="1208"/>
      <c r="I52" s="1212"/>
      <c r="J52" s="1212"/>
      <c r="K52" s="1181"/>
      <c r="L52" s="1181"/>
      <c r="M52" s="1181"/>
      <c r="N52" s="1181"/>
      <c r="O52" s="1181"/>
    </row>
    <row r="53" spans="1:17" x14ac:dyDescent="0.15">
      <c r="A53" s="24"/>
      <c r="B53" s="12"/>
      <c r="C53" s="4"/>
      <c r="D53" s="4"/>
      <c r="E53" s="4"/>
      <c r="F53" s="4"/>
      <c r="G53" s="1207"/>
      <c r="H53" s="1208"/>
      <c r="I53" s="1191" t="s">
        <v>11</v>
      </c>
      <c r="J53" s="1191"/>
      <c r="K53" s="1216"/>
      <c r="L53" s="1216"/>
      <c r="M53" s="1216"/>
      <c r="N53" s="1213">
        <v>39.200000000000003</v>
      </c>
      <c r="O53" s="1216"/>
    </row>
    <row r="54" spans="1:17" x14ac:dyDescent="0.15">
      <c r="A54" s="24"/>
      <c r="B54" s="12"/>
      <c r="C54" s="4"/>
      <c r="D54" s="4"/>
      <c r="E54" s="4"/>
      <c r="F54" s="4"/>
      <c r="G54" s="1209"/>
      <c r="H54" s="1210"/>
      <c r="I54" s="1191"/>
      <c r="J54" s="1191"/>
      <c r="K54" s="1214"/>
      <c r="L54" s="1214"/>
      <c r="M54" s="1214"/>
      <c r="N54" s="1214"/>
      <c r="O54" s="1214"/>
    </row>
    <row r="55" spans="1:17" x14ac:dyDescent="0.15">
      <c r="A55" s="24"/>
      <c r="B55" s="12"/>
      <c r="C55" s="4"/>
      <c r="D55" s="4"/>
      <c r="E55" s="4"/>
      <c r="F55" s="4"/>
      <c r="G55" s="1185" t="s">
        <v>12</v>
      </c>
      <c r="H55" s="1186"/>
      <c r="I55" s="1191" t="s">
        <v>10</v>
      </c>
      <c r="J55" s="1191"/>
      <c r="K55" s="1215"/>
      <c r="L55" s="1215"/>
      <c r="M55" s="1215"/>
      <c r="N55" s="1181">
        <v>13</v>
      </c>
      <c r="O55" s="1215"/>
    </row>
    <row r="56" spans="1:17" x14ac:dyDescent="0.15">
      <c r="A56" s="24"/>
      <c r="B56" s="12"/>
      <c r="C56" s="4"/>
      <c r="D56" s="4"/>
      <c r="E56" s="4"/>
      <c r="F56" s="4"/>
      <c r="G56" s="1187"/>
      <c r="H56" s="1188"/>
      <c r="I56" s="1191"/>
      <c r="J56" s="1191"/>
      <c r="K56" s="1181"/>
      <c r="L56" s="1181"/>
      <c r="M56" s="1181"/>
      <c r="N56" s="1181"/>
      <c r="O56" s="1181"/>
    </row>
    <row r="57" spans="1:17" s="24" customFormat="1" x14ac:dyDescent="0.15">
      <c r="B57" s="25"/>
      <c r="C57" s="21"/>
      <c r="D57" s="21"/>
      <c r="E57" s="21"/>
      <c r="F57" s="21"/>
      <c r="G57" s="1187"/>
      <c r="H57" s="1188"/>
      <c r="I57" s="1183" t="s">
        <v>11</v>
      </c>
      <c r="J57" s="1183"/>
      <c r="K57" s="1216"/>
      <c r="L57" s="1216"/>
      <c r="M57" s="1216"/>
      <c r="N57" s="1213">
        <v>53.4</v>
      </c>
      <c r="O57" s="1216"/>
      <c r="P57" s="26"/>
      <c r="Q57" s="25"/>
    </row>
    <row r="58" spans="1:17" s="24" customFormat="1" x14ac:dyDescent="0.15">
      <c r="A58" s="3"/>
      <c r="B58" s="25"/>
      <c r="C58" s="21"/>
      <c r="D58" s="21"/>
      <c r="E58" s="21"/>
      <c r="F58" s="21"/>
      <c r="G58" s="1189"/>
      <c r="H58" s="1190"/>
      <c r="I58" s="1183"/>
      <c r="J58" s="1183"/>
      <c r="K58" s="1214"/>
      <c r="L58" s="1214"/>
      <c r="M58" s="1214"/>
      <c r="N58" s="1214"/>
      <c r="O58" s="1214"/>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3" t="s">
        <v>17</v>
      </c>
      <c r="H65" s="1194"/>
      <c r="I65" s="1194"/>
      <c r="J65" s="1194"/>
      <c r="K65" s="1194"/>
      <c r="L65" s="1194"/>
      <c r="M65" s="1194"/>
      <c r="N65" s="1194"/>
      <c r="O65" s="1195"/>
    </row>
    <row r="66" spans="2:30" x14ac:dyDescent="0.15">
      <c r="B66" s="12"/>
      <c r="C66" s="4"/>
      <c r="D66" s="4"/>
      <c r="E66" s="4"/>
      <c r="F66" s="4"/>
      <c r="G66" s="1196"/>
      <c r="H66" s="1197"/>
      <c r="I66" s="1197"/>
      <c r="J66" s="1197"/>
      <c r="K66" s="1197"/>
      <c r="L66" s="1197"/>
      <c r="M66" s="1197"/>
      <c r="N66" s="1197"/>
      <c r="O66" s="1198"/>
    </row>
    <row r="67" spans="2:30" x14ac:dyDescent="0.15">
      <c r="B67" s="12"/>
      <c r="C67" s="4"/>
      <c r="D67" s="4"/>
      <c r="E67" s="4"/>
      <c r="F67" s="4"/>
      <c r="G67" s="1196"/>
      <c r="H67" s="1197"/>
      <c r="I67" s="1197"/>
      <c r="J67" s="1197"/>
      <c r="K67" s="1197"/>
      <c r="L67" s="1197"/>
      <c r="M67" s="1197"/>
      <c r="N67" s="1197"/>
      <c r="O67" s="1198"/>
    </row>
    <row r="68" spans="2:30" x14ac:dyDescent="0.15">
      <c r="B68" s="12"/>
      <c r="C68" s="4"/>
      <c r="D68" s="4"/>
      <c r="E68" s="4"/>
      <c r="F68" s="4"/>
      <c r="G68" s="1196"/>
      <c r="H68" s="1197"/>
      <c r="I68" s="1197"/>
      <c r="J68" s="1197"/>
      <c r="K68" s="1197"/>
      <c r="L68" s="1197"/>
      <c r="M68" s="1197"/>
      <c r="N68" s="1197"/>
      <c r="O68" s="1198"/>
    </row>
    <row r="69" spans="2:30" x14ac:dyDescent="0.15">
      <c r="B69" s="12"/>
      <c r="C69" s="4"/>
      <c r="D69" s="4"/>
      <c r="E69" s="4"/>
      <c r="F69" s="4"/>
      <c r="G69" s="1199"/>
      <c r="H69" s="1200"/>
      <c r="I69" s="1200"/>
      <c r="J69" s="1200"/>
      <c r="K69" s="1200"/>
      <c r="L69" s="1200"/>
      <c r="M69" s="1200"/>
      <c r="N69" s="1200"/>
      <c r="O69" s="1201"/>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2"/>
      <c r="H72" s="1203"/>
      <c r="I72" s="1203"/>
      <c r="J72" s="1204"/>
      <c r="K72" s="23" t="s">
        <v>4</v>
      </c>
      <c r="L72" s="23" t="s">
        <v>5</v>
      </c>
      <c r="M72" s="23" t="s">
        <v>6</v>
      </c>
      <c r="N72" s="23" t="s">
        <v>7</v>
      </c>
      <c r="O72" s="23" t="s">
        <v>8</v>
      </c>
    </row>
    <row r="73" spans="2:30" x14ac:dyDescent="0.15">
      <c r="B73" s="12"/>
      <c r="C73" s="4"/>
      <c r="D73" s="4"/>
      <c r="E73" s="4"/>
      <c r="F73" s="4"/>
      <c r="G73" s="1205" t="s">
        <v>9</v>
      </c>
      <c r="H73" s="1206"/>
      <c r="I73" s="1211" t="s">
        <v>10</v>
      </c>
      <c r="J73" s="1211"/>
      <c r="K73" s="1192">
        <v>42.8</v>
      </c>
      <c r="L73" s="1192">
        <v>39.799999999999997</v>
      </c>
      <c r="M73" s="1181">
        <v>29.3</v>
      </c>
      <c r="N73" s="1181">
        <v>34.6</v>
      </c>
      <c r="O73" s="1181">
        <v>35.200000000000003</v>
      </c>
      <c r="S73" s="3">
        <v>9.9</v>
      </c>
    </row>
    <row r="74" spans="2:30" x14ac:dyDescent="0.15">
      <c r="B74" s="12"/>
      <c r="C74" s="4"/>
      <c r="D74" s="4"/>
      <c r="E74" s="4"/>
      <c r="F74" s="4"/>
      <c r="G74" s="1207"/>
      <c r="H74" s="1208"/>
      <c r="I74" s="1212"/>
      <c r="J74" s="1212"/>
      <c r="K74" s="1192"/>
      <c r="L74" s="1192"/>
      <c r="M74" s="1181"/>
      <c r="N74" s="1181"/>
      <c r="O74" s="1181"/>
    </row>
    <row r="75" spans="2:30" x14ac:dyDescent="0.15">
      <c r="B75" s="12"/>
      <c r="C75" s="4"/>
      <c r="D75" s="4"/>
      <c r="E75" s="4"/>
      <c r="F75" s="4"/>
      <c r="G75" s="1207"/>
      <c r="H75" s="1208"/>
      <c r="I75" s="1191" t="s">
        <v>15</v>
      </c>
      <c r="J75" s="1191"/>
      <c r="K75" s="1213">
        <v>13</v>
      </c>
      <c r="L75" s="1213">
        <v>12.7</v>
      </c>
      <c r="M75" s="1213">
        <v>12.1</v>
      </c>
      <c r="N75" s="1213">
        <v>11.6</v>
      </c>
      <c r="O75" s="1213">
        <v>11.5</v>
      </c>
      <c r="U75" s="3">
        <v>81.2</v>
      </c>
      <c r="W75" s="3">
        <v>87.2</v>
      </c>
      <c r="Y75" s="3">
        <v>99.8</v>
      </c>
      <c r="AA75" s="3">
        <v>109.5</v>
      </c>
      <c r="AC75" s="3">
        <v>115.2</v>
      </c>
    </row>
    <row r="76" spans="2:30" x14ac:dyDescent="0.15">
      <c r="B76" s="12"/>
      <c r="C76" s="4"/>
      <c r="D76" s="4"/>
      <c r="E76" s="4"/>
      <c r="F76" s="4"/>
      <c r="G76" s="1209"/>
      <c r="H76" s="1210"/>
      <c r="I76" s="1191"/>
      <c r="J76" s="1191"/>
      <c r="K76" s="1214"/>
      <c r="L76" s="1214"/>
      <c r="M76" s="1214"/>
      <c r="N76" s="1214"/>
      <c r="O76" s="1214"/>
    </row>
    <row r="77" spans="2:30" x14ac:dyDescent="0.15">
      <c r="B77" s="12"/>
      <c r="C77" s="4"/>
      <c r="D77" s="4"/>
      <c r="E77" s="4"/>
      <c r="F77" s="4"/>
      <c r="G77" s="1185" t="s">
        <v>12</v>
      </c>
      <c r="H77" s="1186"/>
      <c r="I77" s="1191" t="s">
        <v>10</v>
      </c>
      <c r="J77" s="1191"/>
      <c r="K77" s="1192">
        <v>30.7</v>
      </c>
      <c r="L77" s="1192">
        <v>22.3</v>
      </c>
      <c r="M77" s="1181">
        <v>20.3</v>
      </c>
      <c r="N77" s="1181">
        <v>13</v>
      </c>
      <c r="O77" s="1181">
        <v>21</v>
      </c>
      <c r="R77" s="3">
        <v>12.3</v>
      </c>
      <c r="T77" s="3">
        <v>11.1</v>
      </c>
    </row>
    <row r="78" spans="2:30" x14ac:dyDescent="0.15">
      <c r="B78" s="12"/>
      <c r="C78" s="4"/>
      <c r="D78" s="4"/>
      <c r="E78" s="4"/>
      <c r="F78" s="4"/>
      <c r="G78" s="1187"/>
      <c r="H78" s="1188"/>
      <c r="I78" s="1191"/>
      <c r="J78" s="1191"/>
      <c r="K78" s="1192"/>
      <c r="L78" s="1192"/>
      <c r="M78" s="1181"/>
      <c r="N78" s="1181"/>
      <c r="O78" s="1181"/>
    </row>
    <row r="79" spans="2:30" x14ac:dyDescent="0.15">
      <c r="B79" s="12"/>
      <c r="C79" s="4"/>
      <c r="D79" s="4"/>
      <c r="E79" s="4"/>
      <c r="F79" s="4"/>
      <c r="G79" s="1187"/>
      <c r="H79" s="1188"/>
      <c r="I79" s="1182" t="s">
        <v>15</v>
      </c>
      <c r="J79" s="1183"/>
      <c r="K79" s="1184">
        <v>9.1999999999999993</v>
      </c>
      <c r="L79" s="1184">
        <v>8.5</v>
      </c>
      <c r="M79" s="1184">
        <v>7.7</v>
      </c>
      <c r="N79" s="1184">
        <v>6.8</v>
      </c>
      <c r="O79" s="1184">
        <v>6.8</v>
      </c>
      <c r="V79" s="3">
        <v>53.5</v>
      </c>
      <c r="X79" s="3">
        <v>48.2</v>
      </c>
      <c r="Z79" s="3">
        <v>34.200000000000003</v>
      </c>
      <c r="AB79" s="3">
        <v>30.3</v>
      </c>
      <c r="AD79" s="3">
        <v>28.9</v>
      </c>
    </row>
    <row r="80" spans="2:30" x14ac:dyDescent="0.15">
      <c r="B80" s="12"/>
      <c r="C80" s="4"/>
      <c r="D80" s="4"/>
      <c r="E80" s="4"/>
      <c r="F80" s="4"/>
      <c r="G80" s="1189"/>
      <c r="H80" s="1190"/>
      <c r="I80" s="1183"/>
      <c r="J80" s="1183"/>
      <c r="K80" s="1184"/>
      <c r="L80" s="1184"/>
      <c r="M80" s="1184"/>
      <c r="N80" s="1184"/>
      <c r="O80" s="1184"/>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151</v>
      </c>
      <c r="DI1" s="696"/>
      <c r="DJ1" s="696"/>
      <c r="DK1" s="696"/>
      <c r="DL1" s="696"/>
      <c r="DM1" s="696"/>
      <c r="DN1" s="697"/>
      <c r="DP1" s="695" t="s">
        <v>152</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x14ac:dyDescent="0.15">
      <c r="B2" s="85" t="s">
        <v>153</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41" t="s">
        <v>154</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155</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25</v>
      </c>
      <c r="C4" s="642"/>
      <c r="D4" s="642"/>
      <c r="E4" s="642"/>
      <c r="F4" s="642"/>
      <c r="G4" s="642"/>
      <c r="H4" s="642"/>
      <c r="I4" s="642"/>
      <c r="J4" s="642"/>
      <c r="K4" s="642"/>
      <c r="L4" s="642"/>
      <c r="M4" s="642"/>
      <c r="N4" s="642"/>
      <c r="O4" s="642"/>
      <c r="P4" s="642"/>
      <c r="Q4" s="643"/>
      <c r="R4" s="641" t="s">
        <v>157</v>
      </c>
      <c r="S4" s="642"/>
      <c r="T4" s="642"/>
      <c r="U4" s="642"/>
      <c r="V4" s="642"/>
      <c r="W4" s="642"/>
      <c r="X4" s="642"/>
      <c r="Y4" s="643"/>
      <c r="Z4" s="641" t="s">
        <v>158</v>
      </c>
      <c r="AA4" s="642"/>
      <c r="AB4" s="642"/>
      <c r="AC4" s="643"/>
      <c r="AD4" s="641" t="s">
        <v>159</v>
      </c>
      <c r="AE4" s="642"/>
      <c r="AF4" s="642"/>
      <c r="AG4" s="642"/>
      <c r="AH4" s="642"/>
      <c r="AI4" s="642"/>
      <c r="AJ4" s="642"/>
      <c r="AK4" s="643"/>
      <c r="AL4" s="641" t="s">
        <v>158</v>
      </c>
      <c r="AM4" s="642"/>
      <c r="AN4" s="642"/>
      <c r="AO4" s="643"/>
      <c r="AP4" s="692" t="s">
        <v>160</v>
      </c>
      <c r="AQ4" s="692"/>
      <c r="AR4" s="692"/>
      <c r="AS4" s="692"/>
      <c r="AT4" s="692"/>
      <c r="AU4" s="692"/>
      <c r="AV4" s="692"/>
      <c r="AW4" s="692"/>
      <c r="AX4" s="692"/>
      <c r="AY4" s="692"/>
      <c r="AZ4" s="692"/>
      <c r="BA4" s="692"/>
      <c r="BB4" s="692"/>
      <c r="BC4" s="692"/>
      <c r="BD4" s="692"/>
      <c r="BE4" s="692"/>
      <c r="BF4" s="692"/>
      <c r="BG4" s="692" t="s">
        <v>161</v>
      </c>
      <c r="BH4" s="692"/>
      <c r="BI4" s="692"/>
      <c r="BJ4" s="692"/>
      <c r="BK4" s="692"/>
      <c r="BL4" s="692"/>
      <c r="BM4" s="692"/>
      <c r="BN4" s="692"/>
      <c r="BO4" s="692" t="s">
        <v>158</v>
      </c>
      <c r="BP4" s="692"/>
      <c r="BQ4" s="692"/>
      <c r="BR4" s="692"/>
      <c r="BS4" s="692" t="s">
        <v>162</v>
      </c>
      <c r="BT4" s="692"/>
      <c r="BU4" s="692"/>
      <c r="BV4" s="692"/>
      <c r="BW4" s="692"/>
      <c r="BX4" s="692"/>
      <c r="BY4" s="692"/>
      <c r="BZ4" s="692"/>
      <c r="CA4" s="692"/>
      <c r="CB4" s="692"/>
      <c r="CD4" s="686" t="s">
        <v>163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15">
      <c r="B5" s="660" t="s">
        <v>164</v>
      </c>
      <c r="C5" s="661"/>
      <c r="D5" s="661"/>
      <c r="E5" s="661"/>
      <c r="F5" s="661"/>
      <c r="G5" s="661"/>
      <c r="H5" s="661"/>
      <c r="I5" s="661"/>
      <c r="J5" s="661"/>
      <c r="K5" s="661"/>
      <c r="L5" s="661"/>
      <c r="M5" s="661"/>
      <c r="N5" s="661"/>
      <c r="O5" s="661"/>
      <c r="P5" s="661"/>
      <c r="Q5" s="662"/>
      <c r="R5" s="631">
        <v>2635271</v>
      </c>
      <c r="S5" s="632"/>
      <c r="T5" s="632"/>
      <c r="U5" s="632"/>
      <c r="V5" s="632"/>
      <c r="W5" s="632"/>
      <c r="X5" s="632"/>
      <c r="Y5" s="679"/>
      <c r="Z5" s="693">
        <v>16</v>
      </c>
      <c r="AA5" s="693"/>
      <c r="AB5" s="693"/>
      <c r="AC5" s="693"/>
      <c r="AD5" s="694">
        <v>2635271</v>
      </c>
      <c r="AE5" s="694"/>
      <c r="AF5" s="694"/>
      <c r="AG5" s="694"/>
      <c r="AH5" s="694"/>
      <c r="AI5" s="694"/>
      <c r="AJ5" s="694"/>
      <c r="AK5" s="694"/>
      <c r="AL5" s="680">
        <v>38.700000000000003</v>
      </c>
      <c r="AM5" s="649"/>
      <c r="AN5" s="649"/>
      <c r="AO5" s="681"/>
      <c r="AP5" s="660" t="s">
        <v>165</v>
      </c>
      <c r="AQ5" s="661"/>
      <c r="AR5" s="661"/>
      <c r="AS5" s="661"/>
      <c r="AT5" s="661"/>
      <c r="AU5" s="661"/>
      <c r="AV5" s="661"/>
      <c r="AW5" s="661"/>
      <c r="AX5" s="661"/>
      <c r="AY5" s="661"/>
      <c r="AZ5" s="661"/>
      <c r="BA5" s="661"/>
      <c r="BB5" s="661"/>
      <c r="BC5" s="661"/>
      <c r="BD5" s="661"/>
      <c r="BE5" s="661"/>
      <c r="BF5" s="662"/>
      <c r="BG5" s="581">
        <v>2635271</v>
      </c>
      <c r="BH5" s="582"/>
      <c r="BI5" s="582"/>
      <c r="BJ5" s="582"/>
      <c r="BK5" s="582"/>
      <c r="BL5" s="582"/>
      <c r="BM5" s="582"/>
      <c r="BN5" s="583"/>
      <c r="BO5" s="634">
        <v>100</v>
      </c>
      <c r="BP5" s="634"/>
      <c r="BQ5" s="634"/>
      <c r="BR5" s="634"/>
      <c r="BS5" s="635" t="s">
        <v>166</v>
      </c>
      <c r="BT5" s="635"/>
      <c r="BU5" s="635"/>
      <c r="BV5" s="635"/>
      <c r="BW5" s="635"/>
      <c r="BX5" s="635"/>
      <c r="BY5" s="635"/>
      <c r="BZ5" s="635"/>
      <c r="CA5" s="635"/>
      <c r="CB5" s="671"/>
      <c r="CD5" s="686" t="s">
        <v>160</v>
      </c>
      <c r="CE5" s="687"/>
      <c r="CF5" s="687"/>
      <c r="CG5" s="687"/>
      <c r="CH5" s="687"/>
      <c r="CI5" s="687"/>
      <c r="CJ5" s="687"/>
      <c r="CK5" s="687"/>
      <c r="CL5" s="687"/>
      <c r="CM5" s="687"/>
      <c r="CN5" s="687"/>
      <c r="CO5" s="687"/>
      <c r="CP5" s="687"/>
      <c r="CQ5" s="688"/>
      <c r="CR5" s="686" t="s">
        <v>167</v>
      </c>
      <c r="CS5" s="687"/>
      <c r="CT5" s="687"/>
      <c r="CU5" s="687"/>
      <c r="CV5" s="687"/>
      <c r="CW5" s="687"/>
      <c r="CX5" s="687"/>
      <c r="CY5" s="688"/>
      <c r="CZ5" s="686" t="s">
        <v>158</v>
      </c>
      <c r="DA5" s="687"/>
      <c r="DB5" s="687"/>
      <c r="DC5" s="688"/>
      <c r="DD5" s="686" t="s">
        <v>168</v>
      </c>
      <c r="DE5" s="687"/>
      <c r="DF5" s="687"/>
      <c r="DG5" s="687"/>
      <c r="DH5" s="687"/>
      <c r="DI5" s="687"/>
      <c r="DJ5" s="687"/>
      <c r="DK5" s="687"/>
      <c r="DL5" s="687"/>
      <c r="DM5" s="687"/>
      <c r="DN5" s="687"/>
      <c r="DO5" s="687"/>
      <c r="DP5" s="688"/>
      <c r="DQ5" s="686" t="s">
        <v>169</v>
      </c>
      <c r="DR5" s="687"/>
      <c r="DS5" s="687"/>
      <c r="DT5" s="687"/>
      <c r="DU5" s="687"/>
      <c r="DV5" s="687"/>
      <c r="DW5" s="687"/>
      <c r="DX5" s="687"/>
      <c r="DY5" s="687"/>
      <c r="DZ5" s="687"/>
      <c r="EA5" s="687"/>
      <c r="EB5" s="687"/>
      <c r="EC5" s="688"/>
    </row>
    <row r="6" spans="2:143" ht="11.25" customHeight="1" x14ac:dyDescent="0.15">
      <c r="B6" s="578" t="s">
        <v>170</v>
      </c>
      <c r="C6" s="579"/>
      <c r="D6" s="579"/>
      <c r="E6" s="579"/>
      <c r="F6" s="579"/>
      <c r="G6" s="579"/>
      <c r="H6" s="579"/>
      <c r="I6" s="579"/>
      <c r="J6" s="579"/>
      <c r="K6" s="579"/>
      <c r="L6" s="579"/>
      <c r="M6" s="579"/>
      <c r="N6" s="579"/>
      <c r="O6" s="579"/>
      <c r="P6" s="579"/>
      <c r="Q6" s="580"/>
      <c r="R6" s="581">
        <v>87099</v>
      </c>
      <c r="S6" s="582"/>
      <c r="T6" s="582"/>
      <c r="U6" s="582"/>
      <c r="V6" s="582"/>
      <c r="W6" s="582"/>
      <c r="X6" s="582"/>
      <c r="Y6" s="583"/>
      <c r="Z6" s="634">
        <v>0.5</v>
      </c>
      <c r="AA6" s="634"/>
      <c r="AB6" s="634"/>
      <c r="AC6" s="634"/>
      <c r="AD6" s="635">
        <v>87099</v>
      </c>
      <c r="AE6" s="635"/>
      <c r="AF6" s="635"/>
      <c r="AG6" s="635"/>
      <c r="AH6" s="635"/>
      <c r="AI6" s="635"/>
      <c r="AJ6" s="635"/>
      <c r="AK6" s="635"/>
      <c r="AL6" s="604">
        <v>1.3</v>
      </c>
      <c r="AM6" s="636"/>
      <c r="AN6" s="636"/>
      <c r="AO6" s="637"/>
      <c r="AP6" s="578" t="s">
        <v>171</v>
      </c>
      <c r="AQ6" s="579"/>
      <c r="AR6" s="579"/>
      <c r="AS6" s="579"/>
      <c r="AT6" s="579"/>
      <c r="AU6" s="579"/>
      <c r="AV6" s="579"/>
      <c r="AW6" s="579"/>
      <c r="AX6" s="579"/>
      <c r="AY6" s="579"/>
      <c r="AZ6" s="579"/>
      <c r="BA6" s="579"/>
      <c r="BB6" s="579"/>
      <c r="BC6" s="579"/>
      <c r="BD6" s="579"/>
      <c r="BE6" s="579"/>
      <c r="BF6" s="580"/>
      <c r="BG6" s="581">
        <v>2635271</v>
      </c>
      <c r="BH6" s="582"/>
      <c r="BI6" s="582"/>
      <c r="BJ6" s="582"/>
      <c r="BK6" s="582"/>
      <c r="BL6" s="582"/>
      <c r="BM6" s="582"/>
      <c r="BN6" s="583"/>
      <c r="BO6" s="634">
        <v>100</v>
      </c>
      <c r="BP6" s="634"/>
      <c r="BQ6" s="634"/>
      <c r="BR6" s="634"/>
      <c r="BS6" s="635" t="s">
        <v>172</v>
      </c>
      <c r="BT6" s="635"/>
      <c r="BU6" s="635"/>
      <c r="BV6" s="635"/>
      <c r="BW6" s="635"/>
      <c r="BX6" s="635"/>
      <c r="BY6" s="635"/>
      <c r="BZ6" s="635"/>
      <c r="CA6" s="635"/>
      <c r="CB6" s="671"/>
      <c r="CD6" s="638" t="s">
        <v>173</v>
      </c>
      <c r="CE6" s="639"/>
      <c r="CF6" s="639"/>
      <c r="CG6" s="639"/>
      <c r="CH6" s="639"/>
      <c r="CI6" s="639"/>
      <c r="CJ6" s="639"/>
      <c r="CK6" s="639"/>
      <c r="CL6" s="639"/>
      <c r="CM6" s="639"/>
      <c r="CN6" s="639"/>
      <c r="CO6" s="639"/>
      <c r="CP6" s="639"/>
      <c r="CQ6" s="640"/>
      <c r="CR6" s="581">
        <v>160822</v>
      </c>
      <c r="CS6" s="582"/>
      <c r="CT6" s="582"/>
      <c r="CU6" s="582"/>
      <c r="CV6" s="582"/>
      <c r="CW6" s="582"/>
      <c r="CX6" s="582"/>
      <c r="CY6" s="583"/>
      <c r="CZ6" s="634">
        <v>1</v>
      </c>
      <c r="DA6" s="634"/>
      <c r="DB6" s="634"/>
      <c r="DC6" s="634"/>
      <c r="DD6" s="587">
        <v>39520</v>
      </c>
      <c r="DE6" s="582"/>
      <c r="DF6" s="582"/>
      <c r="DG6" s="582"/>
      <c r="DH6" s="582"/>
      <c r="DI6" s="582"/>
      <c r="DJ6" s="582"/>
      <c r="DK6" s="582"/>
      <c r="DL6" s="582"/>
      <c r="DM6" s="582"/>
      <c r="DN6" s="582"/>
      <c r="DO6" s="582"/>
      <c r="DP6" s="583"/>
      <c r="DQ6" s="587">
        <v>119153</v>
      </c>
      <c r="DR6" s="582"/>
      <c r="DS6" s="582"/>
      <c r="DT6" s="582"/>
      <c r="DU6" s="582"/>
      <c r="DV6" s="582"/>
      <c r="DW6" s="582"/>
      <c r="DX6" s="582"/>
      <c r="DY6" s="582"/>
      <c r="DZ6" s="582"/>
      <c r="EA6" s="582"/>
      <c r="EB6" s="582"/>
      <c r="EC6" s="620"/>
    </row>
    <row r="7" spans="2:143" ht="11.25" customHeight="1" x14ac:dyDescent="0.15">
      <c r="B7" s="578" t="s">
        <v>174</v>
      </c>
      <c r="C7" s="579"/>
      <c r="D7" s="579"/>
      <c r="E7" s="579"/>
      <c r="F7" s="579"/>
      <c r="G7" s="579"/>
      <c r="H7" s="579"/>
      <c r="I7" s="579"/>
      <c r="J7" s="579"/>
      <c r="K7" s="579"/>
      <c r="L7" s="579"/>
      <c r="M7" s="579"/>
      <c r="N7" s="579"/>
      <c r="O7" s="579"/>
      <c r="P7" s="579"/>
      <c r="Q7" s="580"/>
      <c r="R7" s="581">
        <v>2885</v>
      </c>
      <c r="S7" s="582"/>
      <c r="T7" s="582"/>
      <c r="U7" s="582"/>
      <c r="V7" s="582"/>
      <c r="W7" s="582"/>
      <c r="X7" s="582"/>
      <c r="Y7" s="583"/>
      <c r="Z7" s="634">
        <v>0</v>
      </c>
      <c r="AA7" s="634"/>
      <c r="AB7" s="634"/>
      <c r="AC7" s="634"/>
      <c r="AD7" s="635">
        <v>2885</v>
      </c>
      <c r="AE7" s="635"/>
      <c r="AF7" s="635"/>
      <c r="AG7" s="635"/>
      <c r="AH7" s="635"/>
      <c r="AI7" s="635"/>
      <c r="AJ7" s="635"/>
      <c r="AK7" s="635"/>
      <c r="AL7" s="604">
        <v>0</v>
      </c>
      <c r="AM7" s="636"/>
      <c r="AN7" s="636"/>
      <c r="AO7" s="637"/>
      <c r="AP7" s="578" t="s">
        <v>175</v>
      </c>
      <c r="AQ7" s="579"/>
      <c r="AR7" s="579"/>
      <c r="AS7" s="579"/>
      <c r="AT7" s="579"/>
      <c r="AU7" s="579"/>
      <c r="AV7" s="579"/>
      <c r="AW7" s="579"/>
      <c r="AX7" s="579"/>
      <c r="AY7" s="579"/>
      <c r="AZ7" s="579"/>
      <c r="BA7" s="579"/>
      <c r="BB7" s="579"/>
      <c r="BC7" s="579"/>
      <c r="BD7" s="579"/>
      <c r="BE7" s="579"/>
      <c r="BF7" s="580"/>
      <c r="BG7" s="581">
        <v>1093117</v>
      </c>
      <c r="BH7" s="582"/>
      <c r="BI7" s="582"/>
      <c r="BJ7" s="582"/>
      <c r="BK7" s="582"/>
      <c r="BL7" s="582"/>
      <c r="BM7" s="582"/>
      <c r="BN7" s="583"/>
      <c r="BO7" s="634">
        <v>41.5</v>
      </c>
      <c r="BP7" s="634"/>
      <c r="BQ7" s="634"/>
      <c r="BR7" s="634"/>
      <c r="BS7" s="635" t="s">
        <v>176</v>
      </c>
      <c r="BT7" s="635"/>
      <c r="BU7" s="635"/>
      <c r="BV7" s="635"/>
      <c r="BW7" s="635"/>
      <c r="BX7" s="635"/>
      <c r="BY7" s="635"/>
      <c r="BZ7" s="635"/>
      <c r="CA7" s="635"/>
      <c r="CB7" s="671"/>
      <c r="CD7" s="613" t="s">
        <v>177</v>
      </c>
      <c r="CE7" s="614"/>
      <c r="CF7" s="614"/>
      <c r="CG7" s="614"/>
      <c r="CH7" s="614"/>
      <c r="CI7" s="614"/>
      <c r="CJ7" s="614"/>
      <c r="CK7" s="614"/>
      <c r="CL7" s="614"/>
      <c r="CM7" s="614"/>
      <c r="CN7" s="614"/>
      <c r="CO7" s="614"/>
      <c r="CP7" s="614"/>
      <c r="CQ7" s="615"/>
      <c r="CR7" s="581">
        <v>5195631</v>
      </c>
      <c r="CS7" s="582"/>
      <c r="CT7" s="582"/>
      <c r="CU7" s="582"/>
      <c r="CV7" s="582"/>
      <c r="CW7" s="582"/>
      <c r="CX7" s="582"/>
      <c r="CY7" s="583"/>
      <c r="CZ7" s="634">
        <v>33</v>
      </c>
      <c r="DA7" s="634"/>
      <c r="DB7" s="634"/>
      <c r="DC7" s="634"/>
      <c r="DD7" s="587">
        <v>1441854</v>
      </c>
      <c r="DE7" s="582"/>
      <c r="DF7" s="582"/>
      <c r="DG7" s="582"/>
      <c r="DH7" s="582"/>
      <c r="DI7" s="582"/>
      <c r="DJ7" s="582"/>
      <c r="DK7" s="582"/>
      <c r="DL7" s="582"/>
      <c r="DM7" s="582"/>
      <c r="DN7" s="582"/>
      <c r="DO7" s="582"/>
      <c r="DP7" s="583"/>
      <c r="DQ7" s="587">
        <v>1339138</v>
      </c>
      <c r="DR7" s="582"/>
      <c r="DS7" s="582"/>
      <c r="DT7" s="582"/>
      <c r="DU7" s="582"/>
      <c r="DV7" s="582"/>
      <c r="DW7" s="582"/>
      <c r="DX7" s="582"/>
      <c r="DY7" s="582"/>
      <c r="DZ7" s="582"/>
      <c r="EA7" s="582"/>
      <c r="EB7" s="582"/>
      <c r="EC7" s="620"/>
    </row>
    <row r="8" spans="2:143" ht="11.25" customHeight="1" x14ac:dyDescent="0.15">
      <c r="B8" s="578" t="s">
        <v>178</v>
      </c>
      <c r="C8" s="579"/>
      <c r="D8" s="579"/>
      <c r="E8" s="579"/>
      <c r="F8" s="579"/>
      <c r="G8" s="579"/>
      <c r="H8" s="579"/>
      <c r="I8" s="579"/>
      <c r="J8" s="579"/>
      <c r="K8" s="579"/>
      <c r="L8" s="579"/>
      <c r="M8" s="579"/>
      <c r="N8" s="579"/>
      <c r="O8" s="579"/>
      <c r="P8" s="579"/>
      <c r="Q8" s="580"/>
      <c r="R8" s="581">
        <v>5707</v>
      </c>
      <c r="S8" s="582"/>
      <c r="T8" s="582"/>
      <c r="U8" s="582"/>
      <c r="V8" s="582"/>
      <c r="W8" s="582"/>
      <c r="X8" s="582"/>
      <c r="Y8" s="583"/>
      <c r="Z8" s="634">
        <v>0</v>
      </c>
      <c r="AA8" s="634"/>
      <c r="AB8" s="634"/>
      <c r="AC8" s="634"/>
      <c r="AD8" s="635">
        <v>5707</v>
      </c>
      <c r="AE8" s="635"/>
      <c r="AF8" s="635"/>
      <c r="AG8" s="635"/>
      <c r="AH8" s="635"/>
      <c r="AI8" s="635"/>
      <c r="AJ8" s="635"/>
      <c r="AK8" s="635"/>
      <c r="AL8" s="604">
        <v>0.1</v>
      </c>
      <c r="AM8" s="636"/>
      <c r="AN8" s="636"/>
      <c r="AO8" s="637"/>
      <c r="AP8" s="578" t="s">
        <v>179</v>
      </c>
      <c r="AQ8" s="579"/>
      <c r="AR8" s="579"/>
      <c r="AS8" s="579"/>
      <c r="AT8" s="579"/>
      <c r="AU8" s="579"/>
      <c r="AV8" s="579"/>
      <c r="AW8" s="579"/>
      <c r="AX8" s="579"/>
      <c r="AY8" s="579"/>
      <c r="AZ8" s="579"/>
      <c r="BA8" s="579"/>
      <c r="BB8" s="579"/>
      <c r="BC8" s="579"/>
      <c r="BD8" s="579"/>
      <c r="BE8" s="579"/>
      <c r="BF8" s="580"/>
      <c r="BG8" s="581">
        <v>43278</v>
      </c>
      <c r="BH8" s="582"/>
      <c r="BI8" s="582"/>
      <c r="BJ8" s="582"/>
      <c r="BK8" s="582"/>
      <c r="BL8" s="582"/>
      <c r="BM8" s="582"/>
      <c r="BN8" s="583"/>
      <c r="BO8" s="634">
        <v>1.6</v>
      </c>
      <c r="BP8" s="634"/>
      <c r="BQ8" s="634"/>
      <c r="BR8" s="634"/>
      <c r="BS8" s="587" t="s">
        <v>180</v>
      </c>
      <c r="BT8" s="582"/>
      <c r="BU8" s="582"/>
      <c r="BV8" s="582"/>
      <c r="BW8" s="582"/>
      <c r="BX8" s="582"/>
      <c r="BY8" s="582"/>
      <c r="BZ8" s="582"/>
      <c r="CA8" s="582"/>
      <c r="CB8" s="620"/>
      <c r="CD8" s="613" t="s">
        <v>181</v>
      </c>
      <c r="CE8" s="614"/>
      <c r="CF8" s="614"/>
      <c r="CG8" s="614"/>
      <c r="CH8" s="614"/>
      <c r="CI8" s="614"/>
      <c r="CJ8" s="614"/>
      <c r="CK8" s="614"/>
      <c r="CL8" s="614"/>
      <c r="CM8" s="614"/>
      <c r="CN8" s="614"/>
      <c r="CO8" s="614"/>
      <c r="CP8" s="614"/>
      <c r="CQ8" s="615"/>
      <c r="CR8" s="581">
        <v>3757547</v>
      </c>
      <c r="CS8" s="582"/>
      <c r="CT8" s="582"/>
      <c r="CU8" s="582"/>
      <c r="CV8" s="582"/>
      <c r="CW8" s="582"/>
      <c r="CX8" s="582"/>
      <c r="CY8" s="583"/>
      <c r="CZ8" s="634">
        <v>23.9</v>
      </c>
      <c r="DA8" s="634"/>
      <c r="DB8" s="634"/>
      <c r="DC8" s="634"/>
      <c r="DD8" s="587">
        <v>65797</v>
      </c>
      <c r="DE8" s="582"/>
      <c r="DF8" s="582"/>
      <c r="DG8" s="582"/>
      <c r="DH8" s="582"/>
      <c r="DI8" s="582"/>
      <c r="DJ8" s="582"/>
      <c r="DK8" s="582"/>
      <c r="DL8" s="582"/>
      <c r="DM8" s="582"/>
      <c r="DN8" s="582"/>
      <c r="DO8" s="582"/>
      <c r="DP8" s="583"/>
      <c r="DQ8" s="587">
        <v>1955920</v>
      </c>
      <c r="DR8" s="582"/>
      <c r="DS8" s="582"/>
      <c r="DT8" s="582"/>
      <c r="DU8" s="582"/>
      <c r="DV8" s="582"/>
      <c r="DW8" s="582"/>
      <c r="DX8" s="582"/>
      <c r="DY8" s="582"/>
      <c r="DZ8" s="582"/>
      <c r="EA8" s="582"/>
      <c r="EB8" s="582"/>
      <c r="EC8" s="620"/>
    </row>
    <row r="9" spans="2:143" ht="11.25" customHeight="1" x14ac:dyDescent="0.15">
      <c r="B9" s="578" t="s">
        <v>182</v>
      </c>
      <c r="C9" s="579"/>
      <c r="D9" s="579"/>
      <c r="E9" s="579"/>
      <c r="F9" s="579"/>
      <c r="G9" s="579"/>
      <c r="H9" s="579"/>
      <c r="I9" s="579"/>
      <c r="J9" s="579"/>
      <c r="K9" s="579"/>
      <c r="L9" s="579"/>
      <c r="M9" s="579"/>
      <c r="N9" s="579"/>
      <c r="O9" s="579"/>
      <c r="P9" s="579"/>
      <c r="Q9" s="580"/>
      <c r="R9" s="581">
        <v>3740</v>
      </c>
      <c r="S9" s="582"/>
      <c r="T9" s="582"/>
      <c r="U9" s="582"/>
      <c r="V9" s="582"/>
      <c r="W9" s="582"/>
      <c r="X9" s="582"/>
      <c r="Y9" s="583"/>
      <c r="Z9" s="634">
        <v>0</v>
      </c>
      <c r="AA9" s="634"/>
      <c r="AB9" s="634"/>
      <c r="AC9" s="634"/>
      <c r="AD9" s="635">
        <v>3740</v>
      </c>
      <c r="AE9" s="635"/>
      <c r="AF9" s="635"/>
      <c r="AG9" s="635"/>
      <c r="AH9" s="635"/>
      <c r="AI9" s="635"/>
      <c r="AJ9" s="635"/>
      <c r="AK9" s="635"/>
      <c r="AL9" s="604">
        <v>0.1</v>
      </c>
      <c r="AM9" s="636"/>
      <c r="AN9" s="636"/>
      <c r="AO9" s="637"/>
      <c r="AP9" s="578" t="s">
        <v>183</v>
      </c>
      <c r="AQ9" s="579"/>
      <c r="AR9" s="579"/>
      <c r="AS9" s="579"/>
      <c r="AT9" s="579"/>
      <c r="AU9" s="579"/>
      <c r="AV9" s="579"/>
      <c r="AW9" s="579"/>
      <c r="AX9" s="579"/>
      <c r="AY9" s="579"/>
      <c r="AZ9" s="579"/>
      <c r="BA9" s="579"/>
      <c r="BB9" s="579"/>
      <c r="BC9" s="579"/>
      <c r="BD9" s="579"/>
      <c r="BE9" s="579"/>
      <c r="BF9" s="580"/>
      <c r="BG9" s="581">
        <v>918459</v>
      </c>
      <c r="BH9" s="582"/>
      <c r="BI9" s="582"/>
      <c r="BJ9" s="582"/>
      <c r="BK9" s="582"/>
      <c r="BL9" s="582"/>
      <c r="BM9" s="582"/>
      <c r="BN9" s="583"/>
      <c r="BO9" s="634">
        <v>34.9</v>
      </c>
      <c r="BP9" s="634"/>
      <c r="BQ9" s="634"/>
      <c r="BR9" s="634"/>
      <c r="BS9" s="587" t="s">
        <v>64</v>
      </c>
      <c r="BT9" s="582"/>
      <c r="BU9" s="582"/>
      <c r="BV9" s="582"/>
      <c r="BW9" s="582"/>
      <c r="BX9" s="582"/>
      <c r="BY9" s="582"/>
      <c r="BZ9" s="582"/>
      <c r="CA9" s="582"/>
      <c r="CB9" s="620"/>
      <c r="CD9" s="613" t="s">
        <v>184</v>
      </c>
      <c r="CE9" s="614"/>
      <c r="CF9" s="614"/>
      <c r="CG9" s="614"/>
      <c r="CH9" s="614"/>
      <c r="CI9" s="614"/>
      <c r="CJ9" s="614"/>
      <c r="CK9" s="614"/>
      <c r="CL9" s="614"/>
      <c r="CM9" s="614"/>
      <c r="CN9" s="614"/>
      <c r="CO9" s="614"/>
      <c r="CP9" s="614"/>
      <c r="CQ9" s="615"/>
      <c r="CR9" s="581">
        <v>1123791</v>
      </c>
      <c r="CS9" s="582"/>
      <c r="CT9" s="582"/>
      <c r="CU9" s="582"/>
      <c r="CV9" s="582"/>
      <c r="CW9" s="582"/>
      <c r="CX9" s="582"/>
      <c r="CY9" s="583"/>
      <c r="CZ9" s="634">
        <v>7.1</v>
      </c>
      <c r="DA9" s="634"/>
      <c r="DB9" s="634"/>
      <c r="DC9" s="634"/>
      <c r="DD9" s="587">
        <v>45341</v>
      </c>
      <c r="DE9" s="582"/>
      <c r="DF9" s="582"/>
      <c r="DG9" s="582"/>
      <c r="DH9" s="582"/>
      <c r="DI9" s="582"/>
      <c r="DJ9" s="582"/>
      <c r="DK9" s="582"/>
      <c r="DL9" s="582"/>
      <c r="DM9" s="582"/>
      <c r="DN9" s="582"/>
      <c r="DO9" s="582"/>
      <c r="DP9" s="583"/>
      <c r="DQ9" s="587">
        <v>1050128</v>
      </c>
      <c r="DR9" s="582"/>
      <c r="DS9" s="582"/>
      <c r="DT9" s="582"/>
      <c r="DU9" s="582"/>
      <c r="DV9" s="582"/>
      <c r="DW9" s="582"/>
      <c r="DX9" s="582"/>
      <c r="DY9" s="582"/>
      <c r="DZ9" s="582"/>
      <c r="EA9" s="582"/>
      <c r="EB9" s="582"/>
      <c r="EC9" s="620"/>
    </row>
    <row r="10" spans="2:143" ht="11.25" customHeight="1" x14ac:dyDescent="0.15">
      <c r="B10" s="578" t="s">
        <v>185</v>
      </c>
      <c r="C10" s="579"/>
      <c r="D10" s="579"/>
      <c r="E10" s="579"/>
      <c r="F10" s="579"/>
      <c r="G10" s="579"/>
      <c r="H10" s="579"/>
      <c r="I10" s="579"/>
      <c r="J10" s="579"/>
      <c r="K10" s="579"/>
      <c r="L10" s="579"/>
      <c r="M10" s="579"/>
      <c r="N10" s="579"/>
      <c r="O10" s="579"/>
      <c r="P10" s="579"/>
      <c r="Q10" s="580"/>
      <c r="R10" s="581">
        <v>419407</v>
      </c>
      <c r="S10" s="582"/>
      <c r="T10" s="582"/>
      <c r="U10" s="582"/>
      <c r="V10" s="582"/>
      <c r="W10" s="582"/>
      <c r="X10" s="582"/>
      <c r="Y10" s="583"/>
      <c r="Z10" s="634">
        <v>2.6</v>
      </c>
      <c r="AA10" s="634"/>
      <c r="AB10" s="634"/>
      <c r="AC10" s="634"/>
      <c r="AD10" s="635">
        <v>419407</v>
      </c>
      <c r="AE10" s="635"/>
      <c r="AF10" s="635"/>
      <c r="AG10" s="635"/>
      <c r="AH10" s="635"/>
      <c r="AI10" s="635"/>
      <c r="AJ10" s="635"/>
      <c r="AK10" s="635"/>
      <c r="AL10" s="604">
        <v>6.2</v>
      </c>
      <c r="AM10" s="636"/>
      <c r="AN10" s="636"/>
      <c r="AO10" s="637"/>
      <c r="AP10" s="578" t="s">
        <v>186</v>
      </c>
      <c r="AQ10" s="579"/>
      <c r="AR10" s="579"/>
      <c r="AS10" s="579"/>
      <c r="AT10" s="579"/>
      <c r="AU10" s="579"/>
      <c r="AV10" s="579"/>
      <c r="AW10" s="579"/>
      <c r="AX10" s="579"/>
      <c r="AY10" s="579"/>
      <c r="AZ10" s="579"/>
      <c r="BA10" s="579"/>
      <c r="BB10" s="579"/>
      <c r="BC10" s="579"/>
      <c r="BD10" s="579"/>
      <c r="BE10" s="579"/>
      <c r="BF10" s="580"/>
      <c r="BG10" s="581">
        <v>57650</v>
      </c>
      <c r="BH10" s="582"/>
      <c r="BI10" s="582"/>
      <c r="BJ10" s="582"/>
      <c r="BK10" s="582"/>
      <c r="BL10" s="582"/>
      <c r="BM10" s="582"/>
      <c r="BN10" s="583"/>
      <c r="BO10" s="634">
        <v>2.2000000000000002</v>
      </c>
      <c r="BP10" s="634"/>
      <c r="BQ10" s="634"/>
      <c r="BR10" s="634"/>
      <c r="BS10" s="587" t="s">
        <v>180</v>
      </c>
      <c r="BT10" s="582"/>
      <c r="BU10" s="582"/>
      <c r="BV10" s="582"/>
      <c r="BW10" s="582"/>
      <c r="BX10" s="582"/>
      <c r="BY10" s="582"/>
      <c r="BZ10" s="582"/>
      <c r="CA10" s="582"/>
      <c r="CB10" s="620"/>
      <c r="CD10" s="613" t="s">
        <v>187</v>
      </c>
      <c r="CE10" s="614"/>
      <c r="CF10" s="614"/>
      <c r="CG10" s="614"/>
      <c r="CH10" s="614"/>
      <c r="CI10" s="614"/>
      <c r="CJ10" s="614"/>
      <c r="CK10" s="614"/>
      <c r="CL10" s="614"/>
      <c r="CM10" s="614"/>
      <c r="CN10" s="614"/>
      <c r="CO10" s="614"/>
      <c r="CP10" s="614"/>
      <c r="CQ10" s="615"/>
      <c r="CR10" s="581">
        <v>57181</v>
      </c>
      <c r="CS10" s="582"/>
      <c r="CT10" s="582"/>
      <c r="CU10" s="582"/>
      <c r="CV10" s="582"/>
      <c r="CW10" s="582"/>
      <c r="CX10" s="582"/>
      <c r="CY10" s="583"/>
      <c r="CZ10" s="634">
        <v>0.4</v>
      </c>
      <c r="DA10" s="634"/>
      <c r="DB10" s="634"/>
      <c r="DC10" s="634"/>
      <c r="DD10" s="587">
        <v>49431</v>
      </c>
      <c r="DE10" s="582"/>
      <c r="DF10" s="582"/>
      <c r="DG10" s="582"/>
      <c r="DH10" s="582"/>
      <c r="DI10" s="582"/>
      <c r="DJ10" s="582"/>
      <c r="DK10" s="582"/>
      <c r="DL10" s="582"/>
      <c r="DM10" s="582"/>
      <c r="DN10" s="582"/>
      <c r="DO10" s="582"/>
      <c r="DP10" s="583"/>
      <c r="DQ10" s="587">
        <v>7779</v>
      </c>
      <c r="DR10" s="582"/>
      <c r="DS10" s="582"/>
      <c r="DT10" s="582"/>
      <c r="DU10" s="582"/>
      <c r="DV10" s="582"/>
      <c r="DW10" s="582"/>
      <c r="DX10" s="582"/>
      <c r="DY10" s="582"/>
      <c r="DZ10" s="582"/>
      <c r="EA10" s="582"/>
      <c r="EB10" s="582"/>
      <c r="EC10" s="620"/>
    </row>
    <row r="11" spans="2:143" ht="11.25" customHeight="1" x14ac:dyDescent="0.15">
      <c r="B11" s="578" t="s">
        <v>188</v>
      </c>
      <c r="C11" s="579"/>
      <c r="D11" s="579"/>
      <c r="E11" s="579"/>
      <c r="F11" s="579"/>
      <c r="G11" s="579"/>
      <c r="H11" s="579"/>
      <c r="I11" s="579"/>
      <c r="J11" s="579"/>
      <c r="K11" s="579"/>
      <c r="L11" s="579"/>
      <c r="M11" s="579"/>
      <c r="N11" s="579"/>
      <c r="O11" s="579"/>
      <c r="P11" s="579"/>
      <c r="Q11" s="580"/>
      <c r="R11" s="581">
        <v>16474</v>
      </c>
      <c r="S11" s="582"/>
      <c r="T11" s="582"/>
      <c r="U11" s="582"/>
      <c r="V11" s="582"/>
      <c r="W11" s="582"/>
      <c r="X11" s="582"/>
      <c r="Y11" s="583"/>
      <c r="Z11" s="634">
        <v>0.1</v>
      </c>
      <c r="AA11" s="634"/>
      <c r="AB11" s="634"/>
      <c r="AC11" s="634"/>
      <c r="AD11" s="635">
        <v>16474</v>
      </c>
      <c r="AE11" s="635"/>
      <c r="AF11" s="635"/>
      <c r="AG11" s="635"/>
      <c r="AH11" s="635"/>
      <c r="AI11" s="635"/>
      <c r="AJ11" s="635"/>
      <c r="AK11" s="635"/>
      <c r="AL11" s="604">
        <v>0.2</v>
      </c>
      <c r="AM11" s="636"/>
      <c r="AN11" s="636"/>
      <c r="AO11" s="637"/>
      <c r="AP11" s="578" t="s">
        <v>189</v>
      </c>
      <c r="AQ11" s="579"/>
      <c r="AR11" s="579"/>
      <c r="AS11" s="579"/>
      <c r="AT11" s="579"/>
      <c r="AU11" s="579"/>
      <c r="AV11" s="579"/>
      <c r="AW11" s="579"/>
      <c r="AX11" s="579"/>
      <c r="AY11" s="579"/>
      <c r="AZ11" s="579"/>
      <c r="BA11" s="579"/>
      <c r="BB11" s="579"/>
      <c r="BC11" s="579"/>
      <c r="BD11" s="579"/>
      <c r="BE11" s="579"/>
      <c r="BF11" s="580"/>
      <c r="BG11" s="581">
        <v>73730</v>
      </c>
      <c r="BH11" s="582"/>
      <c r="BI11" s="582"/>
      <c r="BJ11" s="582"/>
      <c r="BK11" s="582"/>
      <c r="BL11" s="582"/>
      <c r="BM11" s="582"/>
      <c r="BN11" s="583"/>
      <c r="BO11" s="634">
        <v>2.8</v>
      </c>
      <c r="BP11" s="634"/>
      <c r="BQ11" s="634"/>
      <c r="BR11" s="634"/>
      <c r="BS11" s="587" t="s">
        <v>64</v>
      </c>
      <c r="BT11" s="582"/>
      <c r="BU11" s="582"/>
      <c r="BV11" s="582"/>
      <c r="BW11" s="582"/>
      <c r="BX11" s="582"/>
      <c r="BY11" s="582"/>
      <c r="BZ11" s="582"/>
      <c r="CA11" s="582"/>
      <c r="CB11" s="620"/>
      <c r="CD11" s="613" t="s">
        <v>190</v>
      </c>
      <c r="CE11" s="614"/>
      <c r="CF11" s="614"/>
      <c r="CG11" s="614"/>
      <c r="CH11" s="614"/>
      <c r="CI11" s="614"/>
      <c r="CJ11" s="614"/>
      <c r="CK11" s="614"/>
      <c r="CL11" s="614"/>
      <c r="CM11" s="614"/>
      <c r="CN11" s="614"/>
      <c r="CO11" s="614"/>
      <c r="CP11" s="614"/>
      <c r="CQ11" s="615"/>
      <c r="CR11" s="581">
        <v>452403</v>
      </c>
      <c r="CS11" s="582"/>
      <c r="CT11" s="582"/>
      <c r="CU11" s="582"/>
      <c r="CV11" s="582"/>
      <c r="CW11" s="582"/>
      <c r="CX11" s="582"/>
      <c r="CY11" s="583"/>
      <c r="CZ11" s="634">
        <v>2.9</v>
      </c>
      <c r="DA11" s="634"/>
      <c r="DB11" s="634"/>
      <c r="DC11" s="634"/>
      <c r="DD11" s="587">
        <v>31044</v>
      </c>
      <c r="DE11" s="582"/>
      <c r="DF11" s="582"/>
      <c r="DG11" s="582"/>
      <c r="DH11" s="582"/>
      <c r="DI11" s="582"/>
      <c r="DJ11" s="582"/>
      <c r="DK11" s="582"/>
      <c r="DL11" s="582"/>
      <c r="DM11" s="582"/>
      <c r="DN11" s="582"/>
      <c r="DO11" s="582"/>
      <c r="DP11" s="583"/>
      <c r="DQ11" s="587">
        <v>315812</v>
      </c>
      <c r="DR11" s="582"/>
      <c r="DS11" s="582"/>
      <c r="DT11" s="582"/>
      <c r="DU11" s="582"/>
      <c r="DV11" s="582"/>
      <c r="DW11" s="582"/>
      <c r="DX11" s="582"/>
      <c r="DY11" s="582"/>
      <c r="DZ11" s="582"/>
      <c r="EA11" s="582"/>
      <c r="EB11" s="582"/>
      <c r="EC11" s="620"/>
    </row>
    <row r="12" spans="2:143" ht="11.25" customHeight="1" x14ac:dyDescent="0.15">
      <c r="B12" s="578" t="s">
        <v>191</v>
      </c>
      <c r="C12" s="579"/>
      <c r="D12" s="579"/>
      <c r="E12" s="579"/>
      <c r="F12" s="579"/>
      <c r="G12" s="579"/>
      <c r="H12" s="579"/>
      <c r="I12" s="579"/>
      <c r="J12" s="579"/>
      <c r="K12" s="579"/>
      <c r="L12" s="579"/>
      <c r="M12" s="579"/>
      <c r="N12" s="579"/>
      <c r="O12" s="579"/>
      <c r="P12" s="579"/>
      <c r="Q12" s="580"/>
      <c r="R12" s="581" t="s">
        <v>180</v>
      </c>
      <c r="S12" s="582"/>
      <c r="T12" s="582"/>
      <c r="U12" s="582"/>
      <c r="V12" s="582"/>
      <c r="W12" s="582"/>
      <c r="X12" s="582"/>
      <c r="Y12" s="583"/>
      <c r="Z12" s="634" t="s">
        <v>110</v>
      </c>
      <c r="AA12" s="634"/>
      <c r="AB12" s="634"/>
      <c r="AC12" s="634"/>
      <c r="AD12" s="635" t="s">
        <v>180</v>
      </c>
      <c r="AE12" s="635"/>
      <c r="AF12" s="635"/>
      <c r="AG12" s="635"/>
      <c r="AH12" s="635"/>
      <c r="AI12" s="635"/>
      <c r="AJ12" s="635"/>
      <c r="AK12" s="635"/>
      <c r="AL12" s="604" t="s">
        <v>110</v>
      </c>
      <c r="AM12" s="636"/>
      <c r="AN12" s="636"/>
      <c r="AO12" s="637"/>
      <c r="AP12" s="578" t="s">
        <v>192</v>
      </c>
      <c r="AQ12" s="579"/>
      <c r="AR12" s="579"/>
      <c r="AS12" s="579"/>
      <c r="AT12" s="579"/>
      <c r="AU12" s="579"/>
      <c r="AV12" s="579"/>
      <c r="AW12" s="579"/>
      <c r="AX12" s="579"/>
      <c r="AY12" s="579"/>
      <c r="AZ12" s="579"/>
      <c r="BA12" s="579"/>
      <c r="BB12" s="579"/>
      <c r="BC12" s="579"/>
      <c r="BD12" s="579"/>
      <c r="BE12" s="579"/>
      <c r="BF12" s="580"/>
      <c r="BG12" s="581">
        <v>1240757</v>
      </c>
      <c r="BH12" s="582"/>
      <c r="BI12" s="582"/>
      <c r="BJ12" s="582"/>
      <c r="BK12" s="582"/>
      <c r="BL12" s="582"/>
      <c r="BM12" s="582"/>
      <c r="BN12" s="583"/>
      <c r="BO12" s="634">
        <v>47.1</v>
      </c>
      <c r="BP12" s="634"/>
      <c r="BQ12" s="634"/>
      <c r="BR12" s="634"/>
      <c r="BS12" s="587" t="s">
        <v>180</v>
      </c>
      <c r="BT12" s="582"/>
      <c r="BU12" s="582"/>
      <c r="BV12" s="582"/>
      <c r="BW12" s="582"/>
      <c r="BX12" s="582"/>
      <c r="BY12" s="582"/>
      <c r="BZ12" s="582"/>
      <c r="CA12" s="582"/>
      <c r="CB12" s="620"/>
      <c r="CD12" s="613" t="s">
        <v>193</v>
      </c>
      <c r="CE12" s="614"/>
      <c r="CF12" s="614"/>
      <c r="CG12" s="614"/>
      <c r="CH12" s="614"/>
      <c r="CI12" s="614"/>
      <c r="CJ12" s="614"/>
      <c r="CK12" s="614"/>
      <c r="CL12" s="614"/>
      <c r="CM12" s="614"/>
      <c r="CN12" s="614"/>
      <c r="CO12" s="614"/>
      <c r="CP12" s="614"/>
      <c r="CQ12" s="615"/>
      <c r="CR12" s="581">
        <v>287267</v>
      </c>
      <c r="CS12" s="582"/>
      <c r="CT12" s="582"/>
      <c r="CU12" s="582"/>
      <c r="CV12" s="582"/>
      <c r="CW12" s="582"/>
      <c r="CX12" s="582"/>
      <c r="CY12" s="583"/>
      <c r="CZ12" s="634">
        <v>1.8</v>
      </c>
      <c r="DA12" s="634"/>
      <c r="DB12" s="634"/>
      <c r="DC12" s="634"/>
      <c r="DD12" s="587">
        <v>252425</v>
      </c>
      <c r="DE12" s="582"/>
      <c r="DF12" s="582"/>
      <c r="DG12" s="582"/>
      <c r="DH12" s="582"/>
      <c r="DI12" s="582"/>
      <c r="DJ12" s="582"/>
      <c r="DK12" s="582"/>
      <c r="DL12" s="582"/>
      <c r="DM12" s="582"/>
      <c r="DN12" s="582"/>
      <c r="DO12" s="582"/>
      <c r="DP12" s="583"/>
      <c r="DQ12" s="587">
        <v>39010</v>
      </c>
      <c r="DR12" s="582"/>
      <c r="DS12" s="582"/>
      <c r="DT12" s="582"/>
      <c r="DU12" s="582"/>
      <c r="DV12" s="582"/>
      <c r="DW12" s="582"/>
      <c r="DX12" s="582"/>
      <c r="DY12" s="582"/>
      <c r="DZ12" s="582"/>
      <c r="EA12" s="582"/>
      <c r="EB12" s="582"/>
      <c r="EC12" s="620"/>
    </row>
    <row r="13" spans="2:143" ht="11.25" customHeight="1" x14ac:dyDescent="0.15">
      <c r="B13" s="578" t="s">
        <v>194</v>
      </c>
      <c r="C13" s="579"/>
      <c r="D13" s="579"/>
      <c r="E13" s="579"/>
      <c r="F13" s="579"/>
      <c r="G13" s="579"/>
      <c r="H13" s="579"/>
      <c r="I13" s="579"/>
      <c r="J13" s="579"/>
      <c r="K13" s="579"/>
      <c r="L13" s="579"/>
      <c r="M13" s="579"/>
      <c r="N13" s="579"/>
      <c r="O13" s="579"/>
      <c r="P13" s="579"/>
      <c r="Q13" s="580"/>
      <c r="R13" s="581">
        <v>14228</v>
      </c>
      <c r="S13" s="582"/>
      <c r="T13" s="582"/>
      <c r="U13" s="582"/>
      <c r="V13" s="582"/>
      <c r="W13" s="582"/>
      <c r="X13" s="582"/>
      <c r="Y13" s="583"/>
      <c r="Z13" s="634">
        <v>0.1</v>
      </c>
      <c r="AA13" s="634"/>
      <c r="AB13" s="634"/>
      <c r="AC13" s="634"/>
      <c r="AD13" s="635">
        <v>14228</v>
      </c>
      <c r="AE13" s="635"/>
      <c r="AF13" s="635"/>
      <c r="AG13" s="635"/>
      <c r="AH13" s="635"/>
      <c r="AI13" s="635"/>
      <c r="AJ13" s="635"/>
      <c r="AK13" s="635"/>
      <c r="AL13" s="604">
        <v>0.2</v>
      </c>
      <c r="AM13" s="636"/>
      <c r="AN13" s="636"/>
      <c r="AO13" s="637"/>
      <c r="AP13" s="578" t="s">
        <v>195</v>
      </c>
      <c r="AQ13" s="579"/>
      <c r="AR13" s="579"/>
      <c r="AS13" s="579"/>
      <c r="AT13" s="579"/>
      <c r="AU13" s="579"/>
      <c r="AV13" s="579"/>
      <c r="AW13" s="579"/>
      <c r="AX13" s="579"/>
      <c r="AY13" s="579"/>
      <c r="AZ13" s="579"/>
      <c r="BA13" s="579"/>
      <c r="BB13" s="579"/>
      <c r="BC13" s="579"/>
      <c r="BD13" s="579"/>
      <c r="BE13" s="579"/>
      <c r="BF13" s="580"/>
      <c r="BG13" s="581">
        <v>1239420</v>
      </c>
      <c r="BH13" s="582"/>
      <c r="BI13" s="582"/>
      <c r="BJ13" s="582"/>
      <c r="BK13" s="582"/>
      <c r="BL13" s="582"/>
      <c r="BM13" s="582"/>
      <c r="BN13" s="583"/>
      <c r="BO13" s="634">
        <v>47</v>
      </c>
      <c r="BP13" s="634"/>
      <c r="BQ13" s="634"/>
      <c r="BR13" s="634"/>
      <c r="BS13" s="587" t="s">
        <v>64</v>
      </c>
      <c r="BT13" s="582"/>
      <c r="BU13" s="582"/>
      <c r="BV13" s="582"/>
      <c r="BW13" s="582"/>
      <c r="BX13" s="582"/>
      <c r="BY13" s="582"/>
      <c r="BZ13" s="582"/>
      <c r="CA13" s="582"/>
      <c r="CB13" s="620"/>
      <c r="CD13" s="613" t="s">
        <v>196</v>
      </c>
      <c r="CE13" s="614"/>
      <c r="CF13" s="614"/>
      <c r="CG13" s="614"/>
      <c r="CH13" s="614"/>
      <c r="CI13" s="614"/>
      <c r="CJ13" s="614"/>
      <c r="CK13" s="614"/>
      <c r="CL13" s="614"/>
      <c r="CM13" s="614"/>
      <c r="CN13" s="614"/>
      <c r="CO13" s="614"/>
      <c r="CP13" s="614"/>
      <c r="CQ13" s="615"/>
      <c r="CR13" s="581">
        <v>1480565</v>
      </c>
      <c r="CS13" s="582"/>
      <c r="CT13" s="582"/>
      <c r="CU13" s="582"/>
      <c r="CV13" s="582"/>
      <c r="CW13" s="582"/>
      <c r="CX13" s="582"/>
      <c r="CY13" s="583"/>
      <c r="CZ13" s="634">
        <v>9.4</v>
      </c>
      <c r="DA13" s="634"/>
      <c r="DB13" s="634"/>
      <c r="DC13" s="634"/>
      <c r="DD13" s="587">
        <v>788605</v>
      </c>
      <c r="DE13" s="582"/>
      <c r="DF13" s="582"/>
      <c r="DG13" s="582"/>
      <c r="DH13" s="582"/>
      <c r="DI13" s="582"/>
      <c r="DJ13" s="582"/>
      <c r="DK13" s="582"/>
      <c r="DL13" s="582"/>
      <c r="DM13" s="582"/>
      <c r="DN13" s="582"/>
      <c r="DO13" s="582"/>
      <c r="DP13" s="583"/>
      <c r="DQ13" s="587">
        <v>659688</v>
      </c>
      <c r="DR13" s="582"/>
      <c r="DS13" s="582"/>
      <c r="DT13" s="582"/>
      <c r="DU13" s="582"/>
      <c r="DV13" s="582"/>
      <c r="DW13" s="582"/>
      <c r="DX13" s="582"/>
      <c r="DY13" s="582"/>
      <c r="DZ13" s="582"/>
      <c r="EA13" s="582"/>
      <c r="EB13" s="582"/>
      <c r="EC13" s="620"/>
    </row>
    <row r="14" spans="2:143" ht="11.25" customHeight="1" x14ac:dyDescent="0.15">
      <c r="B14" s="578" t="s">
        <v>197</v>
      </c>
      <c r="C14" s="579"/>
      <c r="D14" s="579"/>
      <c r="E14" s="579"/>
      <c r="F14" s="579"/>
      <c r="G14" s="579"/>
      <c r="H14" s="579"/>
      <c r="I14" s="579"/>
      <c r="J14" s="579"/>
      <c r="K14" s="579"/>
      <c r="L14" s="579"/>
      <c r="M14" s="579"/>
      <c r="N14" s="579"/>
      <c r="O14" s="579"/>
      <c r="P14" s="579"/>
      <c r="Q14" s="580"/>
      <c r="R14" s="581" t="s">
        <v>180</v>
      </c>
      <c r="S14" s="582"/>
      <c r="T14" s="582"/>
      <c r="U14" s="582"/>
      <c r="V14" s="582"/>
      <c r="W14" s="582"/>
      <c r="X14" s="582"/>
      <c r="Y14" s="583"/>
      <c r="Z14" s="634" t="s">
        <v>64</v>
      </c>
      <c r="AA14" s="634"/>
      <c r="AB14" s="634"/>
      <c r="AC14" s="634"/>
      <c r="AD14" s="635" t="s">
        <v>180</v>
      </c>
      <c r="AE14" s="635"/>
      <c r="AF14" s="635"/>
      <c r="AG14" s="635"/>
      <c r="AH14" s="635"/>
      <c r="AI14" s="635"/>
      <c r="AJ14" s="635"/>
      <c r="AK14" s="635"/>
      <c r="AL14" s="604" t="s">
        <v>180</v>
      </c>
      <c r="AM14" s="636"/>
      <c r="AN14" s="636"/>
      <c r="AO14" s="637"/>
      <c r="AP14" s="578" t="s">
        <v>198</v>
      </c>
      <c r="AQ14" s="579"/>
      <c r="AR14" s="579"/>
      <c r="AS14" s="579"/>
      <c r="AT14" s="579"/>
      <c r="AU14" s="579"/>
      <c r="AV14" s="579"/>
      <c r="AW14" s="579"/>
      <c r="AX14" s="579"/>
      <c r="AY14" s="579"/>
      <c r="AZ14" s="579"/>
      <c r="BA14" s="579"/>
      <c r="BB14" s="579"/>
      <c r="BC14" s="579"/>
      <c r="BD14" s="579"/>
      <c r="BE14" s="579"/>
      <c r="BF14" s="580"/>
      <c r="BG14" s="581">
        <v>83844</v>
      </c>
      <c r="BH14" s="582"/>
      <c r="BI14" s="582"/>
      <c r="BJ14" s="582"/>
      <c r="BK14" s="582"/>
      <c r="BL14" s="582"/>
      <c r="BM14" s="582"/>
      <c r="BN14" s="583"/>
      <c r="BO14" s="634">
        <v>3.2</v>
      </c>
      <c r="BP14" s="634"/>
      <c r="BQ14" s="634"/>
      <c r="BR14" s="634"/>
      <c r="BS14" s="587" t="s">
        <v>180</v>
      </c>
      <c r="BT14" s="582"/>
      <c r="BU14" s="582"/>
      <c r="BV14" s="582"/>
      <c r="BW14" s="582"/>
      <c r="BX14" s="582"/>
      <c r="BY14" s="582"/>
      <c r="BZ14" s="582"/>
      <c r="CA14" s="582"/>
      <c r="CB14" s="620"/>
      <c r="CD14" s="613" t="s">
        <v>199</v>
      </c>
      <c r="CE14" s="614"/>
      <c r="CF14" s="614"/>
      <c r="CG14" s="614"/>
      <c r="CH14" s="614"/>
      <c r="CI14" s="614"/>
      <c r="CJ14" s="614"/>
      <c r="CK14" s="614"/>
      <c r="CL14" s="614"/>
      <c r="CM14" s="614"/>
      <c r="CN14" s="614"/>
      <c r="CO14" s="614"/>
      <c r="CP14" s="614"/>
      <c r="CQ14" s="615"/>
      <c r="CR14" s="581">
        <v>542382</v>
      </c>
      <c r="CS14" s="582"/>
      <c r="CT14" s="582"/>
      <c r="CU14" s="582"/>
      <c r="CV14" s="582"/>
      <c r="CW14" s="582"/>
      <c r="CX14" s="582"/>
      <c r="CY14" s="583"/>
      <c r="CZ14" s="634">
        <v>3.5</v>
      </c>
      <c r="DA14" s="634"/>
      <c r="DB14" s="634"/>
      <c r="DC14" s="634"/>
      <c r="DD14" s="587">
        <v>92010</v>
      </c>
      <c r="DE14" s="582"/>
      <c r="DF14" s="582"/>
      <c r="DG14" s="582"/>
      <c r="DH14" s="582"/>
      <c r="DI14" s="582"/>
      <c r="DJ14" s="582"/>
      <c r="DK14" s="582"/>
      <c r="DL14" s="582"/>
      <c r="DM14" s="582"/>
      <c r="DN14" s="582"/>
      <c r="DO14" s="582"/>
      <c r="DP14" s="583"/>
      <c r="DQ14" s="587">
        <v>444678</v>
      </c>
      <c r="DR14" s="582"/>
      <c r="DS14" s="582"/>
      <c r="DT14" s="582"/>
      <c r="DU14" s="582"/>
      <c r="DV14" s="582"/>
      <c r="DW14" s="582"/>
      <c r="DX14" s="582"/>
      <c r="DY14" s="582"/>
      <c r="DZ14" s="582"/>
      <c r="EA14" s="582"/>
      <c r="EB14" s="582"/>
      <c r="EC14" s="620"/>
    </row>
    <row r="15" spans="2:143" ht="11.25" customHeight="1" x14ac:dyDescent="0.15">
      <c r="B15" s="578" t="s">
        <v>200</v>
      </c>
      <c r="C15" s="579"/>
      <c r="D15" s="579"/>
      <c r="E15" s="579"/>
      <c r="F15" s="579"/>
      <c r="G15" s="579"/>
      <c r="H15" s="579"/>
      <c r="I15" s="579"/>
      <c r="J15" s="579"/>
      <c r="K15" s="579"/>
      <c r="L15" s="579"/>
      <c r="M15" s="579"/>
      <c r="N15" s="579"/>
      <c r="O15" s="579"/>
      <c r="P15" s="579"/>
      <c r="Q15" s="580"/>
      <c r="R15" s="581">
        <v>12225</v>
      </c>
      <c r="S15" s="582"/>
      <c r="T15" s="582"/>
      <c r="U15" s="582"/>
      <c r="V15" s="582"/>
      <c r="W15" s="582"/>
      <c r="X15" s="582"/>
      <c r="Y15" s="583"/>
      <c r="Z15" s="634">
        <v>0.1</v>
      </c>
      <c r="AA15" s="634"/>
      <c r="AB15" s="634"/>
      <c r="AC15" s="634"/>
      <c r="AD15" s="635">
        <v>12225</v>
      </c>
      <c r="AE15" s="635"/>
      <c r="AF15" s="635"/>
      <c r="AG15" s="635"/>
      <c r="AH15" s="635"/>
      <c r="AI15" s="635"/>
      <c r="AJ15" s="635"/>
      <c r="AK15" s="635"/>
      <c r="AL15" s="604">
        <v>0.2</v>
      </c>
      <c r="AM15" s="636"/>
      <c r="AN15" s="636"/>
      <c r="AO15" s="637"/>
      <c r="AP15" s="578" t="s">
        <v>201</v>
      </c>
      <c r="AQ15" s="579"/>
      <c r="AR15" s="579"/>
      <c r="AS15" s="579"/>
      <c r="AT15" s="579"/>
      <c r="AU15" s="579"/>
      <c r="AV15" s="579"/>
      <c r="AW15" s="579"/>
      <c r="AX15" s="579"/>
      <c r="AY15" s="579"/>
      <c r="AZ15" s="579"/>
      <c r="BA15" s="579"/>
      <c r="BB15" s="579"/>
      <c r="BC15" s="579"/>
      <c r="BD15" s="579"/>
      <c r="BE15" s="579"/>
      <c r="BF15" s="580"/>
      <c r="BG15" s="581">
        <v>217553</v>
      </c>
      <c r="BH15" s="582"/>
      <c r="BI15" s="582"/>
      <c r="BJ15" s="582"/>
      <c r="BK15" s="582"/>
      <c r="BL15" s="582"/>
      <c r="BM15" s="582"/>
      <c r="BN15" s="583"/>
      <c r="BO15" s="634">
        <v>8.3000000000000007</v>
      </c>
      <c r="BP15" s="634"/>
      <c r="BQ15" s="634"/>
      <c r="BR15" s="634"/>
      <c r="BS15" s="587" t="s">
        <v>64</v>
      </c>
      <c r="BT15" s="582"/>
      <c r="BU15" s="582"/>
      <c r="BV15" s="582"/>
      <c r="BW15" s="582"/>
      <c r="BX15" s="582"/>
      <c r="BY15" s="582"/>
      <c r="BZ15" s="582"/>
      <c r="CA15" s="582"/>
      <c r="CB15" s="620"/>
      <c r="CD15" s="613" t="s">
        <v>202</v>
      </c>
      <c r="CE15" s="614"/>
      <c r="CF15" s="614"/>
      <c r="CG15" s="614"/>
      <c r="CH15" s="614"/>
      <c r="CI15" s="614"/>
      <c r="CJ15" s="614"/>
      <c r="CK15" s="614"/>
      <c r="CL15" s="614"/>
      <c r="CM15" s="614"/>
      <c r="CN15" s="614"/>
      <c r="CO15" s="614"/>
      <c r="CP15" s="614"/>
      <c r="CQ15" s="615"/>
      <c r="CR15" s="581">
        <v>1094515</v>
      </c>
      <c r="CS15" s="582"/>
      <c r="CT15" s="582"/>
      <c r="CU15" s="582"/>
      <c r="CV15" s="582"/>
      <c r="CW15" s="582"/>
      <c r="CX15" s="582"/>
      <c r="CY15" s="583"/>
      <c r="CZ15" s="634">
        <v>7</v>
      </c>
      <c r="DA15" s="634"/>
      <c r="DB15" s="634"/>
      <c r="DC15" s="634"/>
      <c r="DD15" s="587">
        <v>286594</v>
      </c>
      <c r="DE15" s="582"/>
      <c r="DF15" s="582"/>
      <c r="DG15" s="582"/>
      <c r="DH15" s="582"/>
      <c r="DI15" s="582"/>
      <c r="DJ15" s="582"/>
      <c r="DK15" s="582"/>
      <c r="DL15" s="582"/>
      <c r="DM15" s="582"/>
      <c r="DN15" s="582"/>
      <c r="DO15" s="582"/>
      <c r="DP15" s="583"/>
      <c r="DQ15" s="587">
        <v>632996</v>
      </c>
      <c r="DR15" s="582"/>
      <c r="DS15" s="582"/>
      <c r="DT15" s="582"/>
      <c r="DU15" s="582"/>
      <c r="DV15" s="582"/>
      <c r="DW15" s="582"/>
      <c r="DX15" s="582"/>
      <c r="DY15" s="582"/>
      <c r="DZ15" s="582"/>
      <c r="EA15" s="582"/>
      <c r="EB15" s="582"/>
      <c r="EC15" s="620"/>
    </row>
    <row r="16" spans="2:143" ht="11.25" customHeight="1" x14ac:dyDescent="0.15">
      <c r="B16" s="578" t="s">
        <v>203</v>
      </c>
      <c r="C16" s="579"/>
      <c r="D16" s="579"/>
      <c r="E16" s="579"/>
      <c r="F16" s="579"/>
      <c r="G16" s="579"/>
      <c r="H16" s="579"/>
      <c r="I16" s="579"/>
      <c r="J16" s="579"/>
      <c r="K16" s="579"/>
      <c r="L16" s="579"/>
      <c r="M16" s="579"/>
      <c r="N16" s="579"/>
      <c r="O16" s="579"/>
      <c r="P16" s="579"/>
      <c r="Q16" s="580"/>
      <c r="R16" s="581">
        <v>3861160</v>
      </c>
      <c r="S16" s="582"/>
      <c r="T16" s="582"/>
      <c r="U16" s="582"/>
      <c r="V16" s="582"/>
      <c r="W16" s="582"/>
      <c r="X16" s="582"/>
      <c r="Y16" s="583"/>
      <c r="Z16" s="634">
        <v>23.5</v>
      </c>
      <c r="AA16" s="634"/>
      <c r="AB16" s="634"/>
      <c r="AC16" s="634"/>
      <c r="AD16" s="635">
        <v>3600608</v>
      </c>
      <c r="AE16" s="635"/>
      <c r="AF16" s="635"/>
      <c r="AG16" s="635"/>
      <c r="AH16" s="635"/>
      <c r="AI16" s="635"/>
      <c r="AJ16" s="635"/>
      <c r="AK16" s="635"/>
      <c r="AL16" s="604">
        <v>52.8</v>
      </c>
      <c r="AM16" s="636"/>
      <c r="AN16" s="636"/>
      <c r="AO16" s="637"/>
      <c r="AP16" s="578" t="s">
        <v>204</v>
      </c>
      <c r="AQ16" s="579"/>
      <c r="AR16" s="579"/>
      <c r="AS16" s="579"/>
      <c r="AT16" s="579"/>
      <c r="AU16" s="579"/>
      <c r="AV16" s="579"/>
      <c r="AW16" s="579"/>
      <c r="AX16" s="579"/>
      <c r="AY16" s="579"/>
      <c r="AZ16" s="579"/>
      <c r="BA16" s="579"/>
      <c r="BB16" s="579"/>
      <c r="BC16" s="579"/>
      <c r="BD16" s="579"/>
      <c r="BE16" s="579"/>
      <c r="BF16" s="580"/>
      <c r="BG16" s="581" t="s">
        <v>64</v>
      </c>
      <c r="BH16" s="582"/>
      <c r="BI16" s="582"/>
      <c r="BJ16" s="582"/>
      <c r="BK16" s="582"/>
      <c r="BL16" s="582"/>
      <c r="BM16" s="582"/>
      <c r="BN16" s="583"/>
      <c r="BO16" s="634" t="s">
        <v>180</v>
      </c>
      <c r="BP16" s="634"/>
      <c r="BQ16" s="634"/>
      <c r="BR16" s="634"/>
      <c r="BS16" s="587" t="s">
        <v>180</v>
      </c>
      <c r="BT16" s="582"/>
      <c r="BU16" s="582"/>
      <c r="BV16" s="582"/>
      <c r="BW16" s="582"/>
      <c r="BX16" s="582"/>
      <c r="BY16" s="582"/>
      <c r="BZ16" s="582"/>
      <c r="CA16" s="582"/>
      <c r="CB16" s="620"/>
      <c r="CD16" s="613" t="s">
        <v>205</v>
      </c>
      <c r="CE16" s="614"/>
      <c r="CF16" s="614"/>
      <c r="CG16" s="614"/>
      <c r="CH16" s="614"/>
      <c r="CI16" s="614"/>
      <c r="CJ16" s="614"/>
      <c r="CK16" s="614"/>
      <c r="CL16" s="614"/>
      <c r="CM16" s="614"/>
      <c r="CN16" s="614"/>
      <c r="CO16" s="614"/>
      <c r="CP16" s="614"/>
      <c r="CQ16" s="615"/>
      <c r="CR16" s="581">
        <v>14674</v>
      </c>
      <c r="CS16" s="582"/>
      <c r="CT16" s="582"/>
      <c r="CU16" s="582"/>
      <c r="CV16" s="582"/>
      <c r="CW16" s="582"/>
      <c r="CX16" s="582"/>
      <c r="CY16" s="583"/>
      <c r="CZ16" s="634">
        <v>0.1</v>
      </c>
      <c r="DA16" s="634"/>
      <c r="DB16" s="634"/>
      <c r="DC16" s="634"/>
      <c r="DD16" s="587" t="s">
        <v>64</v>
      </c>
      <c r="DE16" s="582"/>
      <c r="DF16" s="582"/>
      <c r="DG16" s="582"/>
      <c r="DH16" s="582"/>
      <c r="DI16" s="582"/>
      <c r="DJ16" s="582"/>
      <c r="DK16" s="582"/>
      <c r="DL16" s="582"/>
      <c r="DM16" s="582"/>
      <c r="DN16" s="582"/>
      <c r="DO16" s="582"/>
      <c r="DP16" s="583"/>
      <c r="DQ16" s="587">
        <v>864</v>
      </c>
      <c r="DR16" s="582"/>
      <c r="DS16" s="582"/>
      <c r="DT16" s="582"/>
      <c r="DU16" s="582"/>
      <c r="DV16" s="582"/>
      <c r="DW16" s="582"/>
      <c r="DX16" s="582"/>
      <c r="DY16" s="582"/>
      <c r="DZ16" s="582"/>
      <c r="EA16" s="582"/>
      <c r="EB16" s="582"/>
      <c r="EC16" s="620"/>
    </row>
    <row r="17" spans="2:133" ht="11.25" customHeight="1" x14ac:dyDescent="0.15">
      <c r="B17" s="578" t="s">
        <v>206</v>
      </c>
      <c r="C17" s="579"/>
      <c r="D17" s="579"/>
      <c r="E17" s="579"/>
      <c r="F17" s="579"/>
      <c r="G17" s="579"/>
      <c r="H17" s="579"/>
      <c r="I17" s="579"/>
      <c r="J17" s="579"/>
      <c r="K17" s="579"/>
      <c r="L17" s="579"/>
      <c r="M17" s="579"/>
      <c r="N17" s="579"/>
      <c r="O17" s="579"/>
      <c r="P17" s="579"/>
      <c r="Q17" s="580"/>
      <c r="R17" s="581">
        <v>3600608</v>
      </c>
      <c r="S17" s="582"/>
      <c r="T17" s="582"/>
      <c r="U17" s="582"/>
      <c r="V17" s="582"/>
      <c r="W17" s="582"/>
      <c r="X17" s="582"/>
      <c r="Y17" s="583"/>
      <c r="Z17" s="634">
        <v>21.9</v>
      </c>
      <c r="AA17" s="634"/>
      <c r="AB17" s="634"/>
      <c r="AC17" s="634"/>
      <c r="AD17" s="635">
        <v>3600608</v>
      </c>
      <c r="AE17" s="635"/>
      <c r="AF17" s="635"/>
      <c r="AG17" s="635"/>
      <c r="AH17" s="635"/>
      <c r="AI17" s="635"/>
      <c r="AJ17" s="635"/>
      <c r="AK17" s="635"/>
      <c r="AL17" s="604">
        <v>52.8</v>
      </c>
      <c r="AM17" s="636"/>
      <c r="AN17" s="636"/>
      <c r="AO17" s="637"/>
      <c r="AP17" s="578" t="s">
        <v>207</v>
      </c>
      <c r="AQ17" s="579"/>
      <c r="AR17" s="579"/>
      <c r="AS17" s="579"/>
      <c r="AT17" s="579"/>
      <c r="AU17" s="579"/>
      <c r="AV17" s="579"/>
      <c r="AW17" s="579"/>
      <c r="AX17" s="579"/>
      <c r="AY17" s="579"/>
      <c r="AZ17" s="579"/>
      <c r="BA17" s="579"/>
      <c r="BB17" s="579"/>
      <c r="BC17" s="579"/>
      <c r="BD17" s="579"/>
      <c r="BE17" s="579"/>
      <c r="BF17" s="580"/>
      <c r="BG17" s="581" t="s">
        <v>64</v>
      </c>
      <c r="BH17" s="582"/>
      <c r="BI17" s="582"/>
      <c r="BJ17" s="582"/>
      <c r="BK17" s="582"/>
      <c r="BL17" s="582"/>
      <c r="BM17" s="582"/>
      <c r="BN17" s="583"/>
      <c r="BO17" s="634" t="s">
        <v>64</v>
      </c>
      <c r="BP17" s="634"/>
      <c r="BQ17" s="634"/>
      <c r="BR17" s="634"/>
      <c r="BS17" s="587" t="s">
        <v>110</v>
      </c>
      <c r="BT17" s="582"/>
      <c r="BU17" s="582"/>
      <c r="BV17" s="582"/>
      <c r="BW17" s="582"/>
      <c r="BX17" s="582"/>
      <c r="BY17" s="582"/>
      <c r="BZ17" s="582"/>
      <c r="CA17" s="582"/>
      <c r="CB17" s="620"/>
      <c r="CD17" s="613" t="s">
        <v>208</v>
      </c>
      <c r="CE17" s="614"/>
      <c r="CF17" s="614"/>
      <c r="CG17" s="614"/>
      <c r="CH17" s="614"/>
      <c r="CI17" s="614"/>
      <c r="CJ17" s="614"/>
      <c r="CK17" s="614"/>
      <c r="CL17" s="614"/>
      <c r="CM17" s="614"/>
      <c r="CN17" s="614"/>
      <c r="CO17" s="614"/>
      <c r="CP17" s="614"/>
      <c r="CQ17" s="615"/>
      <c r="CR17" s="581">
        <v>1554238</v>
      </c>
      <c r="CS17" s="582"/>
      <c r="CT17" s="582"/>
      <c r="CU17" s="582"/>
      <c r="CV17" s="582"/>
      <c r="CW17" s="582"/>
      <c r="CX17" s="582"/>
      <c r="CY17" s="583"/>
      <c r="CZ17" s="634">
        <v>9.9</v>
      </c>
      <c r="DA17" s="634"/>
      <c r="DB17" s="634"/>
      <c r="DC17" s="634"/>
      <c r="DD17" s="587" t="s">
        <v>64</v>
      </c>
      <c r="DE17" s="582"/>
      <c r="DF17" s="582"/>
      <c r="DG17" s="582"/>
      <c r="DH17" s="582"/>
      <c r="DI17" s="582"/>
      <c r="DJ17" s="582"/>
      <c r="DK17" s="582"/>
      <c r="DL17" s="582"/>
      <c r="DM17" s="582"/>
      <c r="DN17" s="582"/>
      <c r="DO17" s="582"/>
      <c r="DP17" s="583"/>
      <c r="DQ17" s="587">
        <v>1503174</v>
      </c>
      <c r="DR17" s="582"/>
      <c r="DS17" s="582"/>
      <c r="DT17" s="582"/>
      <c r="DU17" s="582"/>
      <c r="DV17" s="582"/>
      <c r="DW17" s="582"/>
      <c r="DX17" s="582"/>
      <c r="DY17" s="582"/>
      <c r="DZ17" s="582"/>
      <c r="EA17" s="582"/>
      <c r="EB17" s="582"/>
      <c r="EC17" s="620"/>
    </row>
    <row r="18" spans="2:133" ht="11.25" customHeight="1" x14ac:dyDescent="0.15">
      <c r="B18" s="578" t="s">
        <v>209</v>
      </c>
      <c r="C18" s="579"/>
      <c r="D18" s="579"/>
      <c r="E18" s="579"/>
      <c r="F18" s="579"/>
      <c r="G18" s="579"/>
      <c r="H18" s="579"/>
      <c r="I18" s="579"/>
      <c r="J18" s="579"/>
      <c r="K18" s="579"/>
      <c r="L18" s="579"/>
      <c r="M18" s="579"/>
      <c r="N18" s="579"/>
      <c r="O18" s="579"/>
      <c r="P18" s="579"/>
      <c r="Q18" s="580"/>
      <c r="R18" s="581">
        <v>260552</v>
      </c>
      <c r="S18" s="582"/>
      <c r="T18" s="582"/>
      <c r="U18" s="582"/>
      <c r="V18" s="582"/>
      <c r="W18" s="582"/>
      <c r="X18" s="582"/>
      <c r="Y18" s="583"/>
      <c r="Z18" s="634">
        <v>1.6</v>
      </c>
      <c r="AA18" s="634"/>
      <c r="AB18" s="634"/>
      <c r="AC18" s="634"/>
      <c r="AD18" s="635" t="s">
        <v>64</v>
      </c>
      <c r="AE18" s="635"/>
      <c r="AF18" s="635"/>
      <c r="AG18" s="635"/>
      <c r="AH18" s="635"/>
      <c r="AI18" s="635"/>
      <c r="AJ18" s="635"/>
      <c r="AK18" s="635"/>
      <c r="AL18" s="604" t="s">
        <v>64</v>
      </c>
      <c r="AM18" s="636"/>
      <c r="AN18" s="636"/>
      <c r="AO18" s="637"/>
      <c r="AP18" s="578" t="s">
        <v>210</v>
      </c>
      <c r="AQ18" s="579"/>
      <c r="AR18" s="579"/>
      <c r="AS18" s="579"/>
      <c r="AT18" s="579"/>
      <c r="AU18" s="579"/>
      <c r="AV18" s="579"/>
      <c r="AW18" s="579"/>
      <c r="AX18" s="579"/>
      <c r="AY18" s="579"/>
      <c r="AZ18" s="579"/>
      <c r="BA18" s="579"/>
      <c r="BB18" s="579"/>
      <c r="BC18" s="579"/>
      <c r="BD18" s="579"/>
      <c r="BE18" s="579"/>
      <c r="BF18" s="580"/>
      <c r="BG18" s="581" t="s">
        <v>64</v>
      </c>
      <c r="BH18" s="582"/>
      <c r="BI18" s="582"/>
      <c r="BJ18" s="582"/>
      <c r="BK18" s="582"/>
      <c r="BL18" s="582"/>
      <c r="BM18" s="582"/>
      <c r="BN18" s="583"/>
      <c r="BO18" s="634" t="s">
        <v>180</v>
      </c>
      <c r="BP18" s="634"/>
      <c r="BQ18" s="634"/>
      <c r="BR18" s="634"/>
      <c r="BS18" s="587" t="s">
        <v>110</v>
      </c>
      <c r="BT18" s="582"/>
      <c r="BU18" s="582"/>
      <c r="BV18" s="582"/>
      <c r="BW18" s="582"/>
      <c r="BX18" s="582"/>
      <c r="BY18" s="582"/>
      <c r="BZ18" s="582"/>
      <c r="CA18" s="582"/>
      <c r="CB18" s="620"/>
      <c r="CD18" s="613" t="s">
        <v>211</v>
      </c>
      <c r="CE18" s="614"/>
      <c r="CF18" s="614"/>
      <c r="CG18" s="614"/>
      <c r="CH18" s="614"/>
      <c r="CI18" s="614"/>
      <c r="CJ18" s="614"/>
      <c r="CK18" s="614"/>
      <c r="CL18" s="614"/>
      <c r="CM18" s="614"/>
      <c r="CN18" s="614"/>
      <c r="CO18" s="614"/>
      <c r="CP18" s="614"/>
      <c r="CQ18" s="615"/>
      <c r="CR18" s="581" t="s">
        <v>180</v>
      </c>
      <c r="CS18" s="582"/>
      <c r="CT18" s="582"/>
      <c r="CU18" s="582"/>
      <c r="CV18" s="582"/>
      <c r="CW18" s="582"/>
      <c r="CX18" s="582"/>
      <c r="CY18" s="583"/>
      <c r="CZ18" s="634" t="s">
        <v>64</v>
      </c>
      <c r="DA18" s="634"/>
      <c r="DB18" s="634"/>
      <c r="DC18" s="634"/>
      <c r="DD18" s="587" t="s">
        <v>110</v>
      </c>
      <c r="DE18" s="582"/>
      <c r="DF18" s="582"/>
      <c r="DG18" s="582"/>
      <c r="DH18" s="582"/>
      <c r="DI18" s="582"/>
      <c r="DJ18" s="582"/>
      <c r="DK18" s="582"/>
      <c r="DL18" s="582"/>
      <c r="DM18" s="582"/>
      <c r="DN18" s="582"/>
      <c r="DO18" s="582"/>
      <c r="DP18" s="583"/>
      <c r="DQ18" s="587" t="s">
        <v>110</v>
      </c>
      <c r="DR18" s="582"/>
      <c r="DS18" s="582"/>
      <c r="DT18" s="582"/>
      <c r="DU18" s="582"/>
      <c r="DV18" s="582"/>
      <c r="DW18" s="582"/>
      <c r="DX18" s="582"/>
      <c r="DY18" s="582"/>
      <c r="DZ18" s="582"/>
      <c r="EA18" s="582"/>
      <c r="EB18" s="582"/>
      <c r="EC18" s="620"/>
    </row>
    <row r="19" spans="2:133" ht="11.25" customHeight="1" x14ac:dyDescent="0.15">
      <c r="B19" s="578" t="s">
        <v>212</v>
      </c>
      <c r="C19" s="579"/>
      <c r="D19" s="579"/>
      <c r="E19" s="579"/>
      <c r="F19" s="579"/>
      <c r="G19" s="579"/>
      <c r="H19" s="579"/>
      <c r="I19" s="579"/>
      <c r="J19" s="579"/>
      <c r="K19" s="579"/>
      <c r="L19" s="579"/>
      <c r="M19" s="579"/>
      <c r="N19" s="579"/>
      <c r="O19" s="579"/>
      <c r="P19" s="579"/>
      <c r="Q19" s="580"/>
      <c r="R19" s="581" t="s">
        <v>110</v>
      </c>
      <c r="S19" s="582"/>
      <c r="T19" s="582"/>
      <c r="U19" s="582"/>
      <c r="V19" s="582"/>
      <c r="W19" s="582"/>
      <c r="X19" s="582"/>
      <c r="Y19" s="583"/>
      <c r="Z19" s="634" t="s">
        <v>180</v>
      </c>
      <c r="AA19" s="634"/>
      <c r="AB19" s="634"/>
      <c r="AC19" s="634"/>
      <c r="AD19" s="635" t="s">
        <v>180</v>
      </c>
      <c r="AE19" s="635"/>
      <c r="AF19" s="635"/>
      <c r="AG19" s="635"/>
      <c r="AH19" s="635"/>
      <c r="AI19" s="635"/>
      <c r="AJ19" s="635"/>
      <c r="AK19" s="635"/>
      <c r="AL19" s="604" t="s">
        <v>64</v>
      </c>
      <c r="AM19" s="636"/>
      <c r="AN19" s="636"/>
      <c r="AO19" s="637"/>
      <c r="AP19" s="578" t="s">
        <v>213</v>
      </c>
      <c r="AQ19" s="579"/>
      <c r="AR19" s="579"/>
      <c r="AS19" s="579"/>
      <c r="AT19" s="579"/>
      <c r="AU19" s="579"/>
      <c r="AV19" s="579"/>
      <c r="AW19" s="579"/>
      <c r="AX19" s="579"/>
      <c r="AY19" s="579"/>
      <c r="AZ19" s="579"/>
      <c r="BA19" s="579"/>
      <c r="BB19" s="579"/>
      <c r="BC19" s="579"/>
      <c r="BD19" s="579"/>
      <c r="BE19" s="579"/>
      <c r="BF19" s="580"/>
      <c r="BG19" s="581" t="s">
        <v>64</v>
      </c>
      <c r="BH19" s="582"/>
      <c r="BI19" s="582"/>
      <c r="BJ19" s="582"/>
      <c r="BK19" s="582"/>
      <c r="BL19" s="582"/>
      <c r="BM19" s="582"/>
      <c r="BN19" s="583"/>
      <c r="BO19" s="634" t="s">
        <v>64</v>
      </c>
      <c r="BP19" s="634"/>
      <c r="BQ19" s="634"/>
      <c r="BR19" s="634"/>
      <c r="BS19" s="587" t="s">
        <v>180</v>
      </c>
      <c r="BT19" s="582"/>
      <c r="BU19" s="582"/>
      <c r="BV19" s="582"/>
      <c r="BW19" s="582"/>
      <c r="BX19" s="582"/>
      <c r="BY19" s="582"/>
      <c r="BZ19" s="582"/>
      <c r="CA19" s="582"/>
      <c r="CB19" s="620"/>
      <c r="CD19" s="613" t="s">
        <v>214</v>
      </c>
      <c r="CE19" s="614"/>
      <c r="CF19" s="614"/>
      <c r="CG19" s="614"/>
      <c r="CH19" s="614"/>
      <c r="CI19" s="614"/>
      <c r="CJ19" s="614"/>
      <c r="CK19" s="614"/>
      <c r="CL19" s="614"/>
      <c r="CM19" s="614"/>
      <c r="CN19" s="614"/>
      <c r="CO19" s="614"/>
      <c r="CP19" s="614"/>
      <c r="CQ19" s="615"/>
      <c r="CR19" s="581" t="s">
        <v>180</v>
      </c>
      <c r="CS19" s="582"/>
      <c r="CT19" s="582"/>
      <c r="CU19" s="582"/>
      <c r="CV19" s="582"/>
      <c r="CW19" s="582"/>
      <c r="CX19" s="582"/>
      <c r="CY19" s="583"/>
      <c r="CZ19" s="634" t="s">
        <v>180</v>
      </c>
      <c r="DA19" s="634"/>
      <c r="DB19" s="634"/>
      <c r="DC19" s="634"/>
      <c r="DD19" s="587" t="s">
        <v>180</v>
      </c>
      <c r="DE19" s="582"/>
      <c r="DF19" s="582"/>
      <c r="DG19" s="582"/>
      <c r="DH19" s="582"/>
      <c r="DI19" s="582"/>
      <c r="DJ19" s="582"/>
      <c r="DK19" s="582"/>
      <c r="DL19" s="582"/>
      <c r="DM19" s="582"/>
      <c r="DN19" s="582"/>
      <c r="DO19" s="582"/>
      <c r="DP19" s="583"/>
      <c r="DQ19" s="587" t="s">
        <v>180</v>
      </c>
      <c r="DR19" s="582"/>
      <c r="DS19" s="582"/>
      <c r="DT19" s="582"/>
      <c r="DU19" s="582"/>
      <c r="DV19" s="582"/>
      <c r="DW19" s="582"/>
      <c r="DX19" s="582"/>
      <c r="DY19" s="582"/>
      <c r="DZ19" s="582"/>
      <c r="EA19" s="582"/>
      <c r="EB19" s="582"/>
      <c r="EC19" s="620"/>
    </row>
    <row r="20" spans="2:133" ht="11.25" customHeight="1" x14ac:dyDescent="0.15">
      <c r="B20" s="578" t="s">
        <v>215</v>
      </c>
      <c r="C20" s="579"/>
      <c r="D20" s="579"/>
      <c r="E20" s="579"/>
      <c r="F20" s="579"/>
      <c r="G20" s="579"/>
      <c r="H20" s="579"/>
      <c r="I20" s="579"/>
      <c r="J20" s="579"/>
      <c r="K20" s="579"/>
      <c r="L20" s="579"/>
      <c r="M20" s="579"/>
      <c r="N20" s="579"/>
      <c r="O20" s="579"/>
      <c r="P20" s="579"/>
      <c r="Q20" s="580"/>
      <c r="R20" s="581">
        <v>7058196</v>
      </c>
      <c r="S20" s="582"/>
      <c r="T20" s="582"/>
      <c r="U20" s="582"/>
      <c r="V20" s="582"/>
      <c r="W20" s="582"/>
      <c r="X20" s="582"/>
      <c r="Y20" s="583"/>
      <c r="Z20" s="634">
        <v>43</v>
      </c>
      <c r="AA20" s="634"/>
      <c r="AB20" s="634"/>
      <c r="AC20" s="634"/>
      <c r="AD20" s="635">
        <v>6797644</v>
      </c>
      <c r="AE20" s="635"/>
      <c r="AF20" s="635"/>
      <c r="AG20" s="635"/>
      <c r="AH20" s="635"/>
      <c r="AI20" s="635"/>
      <c r="AJ20" s="635"/>
      <c r="AK20" s="635"/>
      <c r="AL20" s="604">
        <v>99.8</v>
      </c>
      <c r="AM20" s="636"/>
      <c r="AN20" s="636"/>
      <c r="AO20" s="637"/>
      <c r="AP20" s="578" t="s">
        <v>216</v>
      </c>
      <c r="AQ20" s="579"/>
      <c r="AR20" s="579"/>
      <c r="AS20" s="579"/>
      <c r="AT20" s="579"/>
      <c r="AU20" s="579"/>
      <c r="AV20" s="579"/>
      <c r="AW20" s="579"/>
      <c r="AX20" s="579"/>
      <c r="AY20" s="579"/>
      <c r="AZ20" s="579"/>
      <c r="BA20" s="579"/>
      <c r="BB20" s="579"/>
      <c r="BC20" s="579"/>
      <c r="BD20" s="579"/>
      <c r="BE20" s="579"/>
      <c r="BF20" s="580"/>
      <c r="BG20" s="581" t="s">
        <v>64</v>
      </c>
      <c r="BH20" s="582"/>
      <c r="BI20" s="582"/>
      <c r="BJ20" s="582"/>
      <c r="BK20" s="582"/>
      <c r="BL20" s="582"/>
      <c r="BM20" s="582"/>
      <c r="BN20" s="583"/>
      <c r="BO20" s="634" t="s">
        <v>180</v>
      </c>
      <c r="BP20" s="634"/>
      <c r="BQ20" s="634"/>
      <c r="BR20" s="634"/>
      <c r="BS20" s="587" t="s">
        <v>180</v>
      </c>
      <c r="BT20" s="582"/>
      <c r="BU20" s="582"/>
      <c r="BV20" s="582"/>
      <c r="BW20" s="582"/>
      <c r="BX20" s="582"/>
      <c r="BY20" s="582"/>
      <c r="BZ20" s="582"/>
      <c r="CA20" s="582"/>
      <c r="CB20" s="620"/>
      <c r="CD20" s="613" t="s">
        <v>217</v>
      </c>
      <c r="CE20" s="614"/>
      <c r="CF20" s="614"/>
      <c r="CG20" s="614"/>
      <c r="CH20" s="614"/>
      <c r="CI20" s="614"/>
      <c r="CJ20" s="614"/>
      <c r="CK20" s="614"/>
      <c r="CL20" s="614"/>
      <c r="CM20" s="614"/>
      <c r="CN20" s="614"/>
      <c r="CO20" s="614"/>
      <c r="CP20" s="614"/>
      <c r="CQ20" s="615"/>
      <c r="CR20" s="581">
        <v>15721016</v>
      </c>
      <c r="CS20" s="582"/>
      <c r="CT20" s="582"/>
      <c r="CU20" s="582"/>
      <c r="CV20" s="582"/>
      <c r="CW20" s="582"/>
      <c r="CX20" s="582"/>
      <c r="CY20" s="583"/>
      <c r="CZ20" s="634">
        <v>100</v>
      </c>
      <c r="DA20" s="634"/>
      <c r="DB20" s="634"/>
      <c r="DC20" s="634"/>
      <c r="DD20" s="587">
        <v>3092621</v>
      </c>
      <c r="DE20" s="582"/>
      <c r="DF20" s="582"/>
      <c r="DG20" s="582"/>
      <c r="DH20" s="582"/>
      <c r="DI20" s="582"/>
      <c r="DJ20" s="582"/>
      <c r="DK20" s="582"/>
      <c r="DL20" s="582"/>
      <c r="DM20" s="582"/>
      <c r="DN20" s="582"/>
      <c r="DO20" s="582"/>
      <c r="DP20" s="583"/>
      <c r="DQ20" s="587">
        <v>8068340</v>
      </c>
      <c r="DR20" s="582"/>
      <c r="DS20" s="582"/>
      <c r="DT20" s="582"/>
      <c r="DU20" s="582"/>
      <c r="DV20" s="582"/>
      <c r="DW20" s="582"/>
      <c r="DX20" s="582"/>
      <c r="DY20" s="582"/>
      <c r="DZ20" s="582"/>
      <c r="EA20" s="582"/>
      <c r="EB20" s="582"/>
      <c r="EC20" s="620"/>
    </row>
    <row r="21" spans="2:133" ht="11.25" customHeight="1" x14ac:dyDescent="0.15">
      <c r="B21" s="578" t="s">
        <v>218</v>
      </c>
      <c r="C21" s="579"/>
      <c r="D21" s="579"/>
      <c r="E21" s="579"/>
      <c r="F21" s="579"/>
      <c r="G21" s="579"/>
      <c r="H21" s="579"/>
      <c r="I21" s="579"/>
      <c r="J21" s="579"/>
      <c r="K21" s="579"/>
      <c r="L21" s="579"/>
      <c r="M21" s="579"/>
      <c r="N21" s="579"/>
      <c r="O21" s="579"/>
      <c r="P21" s="579"/>
      <c r="Q21" s="580"/>
      <c r="R21" s="581">
        <v>5219</v>
      </c>
      <c r="S21" s="582"/>
      <c r="T21" s="582"/>
      <c r="U21" s="582"/>
      <c r="V21" s="582"/>
      <c r="W21" s="582"/>
      <c r="X21" s="582"/>
      <c r="Y21" s="583"/>
      <c r="Z21" s="634">
        <v>0</v>
      </c>
      <c r="AA21" s="634"/>
      <c r="AB21" s="634"/>
      <c r="AC21" s="634"/>
      <c r="AD21" s="635">
        <v>5219</v>
      </c>
      <c r="AE21" s="635"/>
      <c r="AF21" s="635"/>
      <c r="AG21" s="635"/>
      <c r="AH21" s="635"/>
      <c r="AI21" s="635"/>
      <c r="AJ21" s="635"/>
      <c r="AK21" s="635"/>
      <c r="AL21" s="604">
        <v>0.1</v>
      </c>
      <c r="AM21" s="636"/>
      <c r="AN21" s="636"/>
      <c r="AO21" s="637"/>
      <c r="AP21" s="675" t="s">
        <v>219</v>
      </c>
      <c r="AQ21" s="682"/>
      <c r="AR21" s="682"/>
      <c r="AS21" s="682"/>
      <c r="AT21" s="682"/>
      <c r="AU21" s="682"/>
      <c r="AV21" s="682"/>
      <c r="AW21" s="682"/>
      <c r="AX21" s="682"/>
      <c r="AY21" s="682"/>
      <c r="AZ21" s="682"/>
      <c r="BA21" s="682"/>
      <c r="BB21" s="682"/>
      <c r="BC21" s="682"/>
      <c r="BD21" s="682"/>
      <c r="BE21" s="682"/>
      <c r="BF21" s="677"/>
      <c r="BG21" s="581" t="s">
        <v>180</v>
      </c>
      <c r="BH21" s="582"/>
      <c r="BI21" s="582"/>
      <c r="BJ21" s="582"/>
      <c r="BK21" s="582"/>
      <c r="BL21" s="582"/>
      <c r="BM21" s="582"/>
      <c r="BN21" s="583"/>
      <c r="BO21" s="634" t="s">
        <v>110</v>
      </c>
      <c r="BP21" s="634"/>
      <c r="BQ21" s="634"/>
      <c r="BR21" s="634"/>
      <c r="BS21" s="587" t="s">
        <v>180</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x14ac:dyDescent="0.15">
      <c r="B22" s="578" t="s">
        <v>220</v>
      </c>
      <c r="C22" s="579"/>
      <c r="D22" s="579"/>
      <c r="E22" s="579"/>
      <c r="F22" s="579"/>
      <c r="G22" s="579"/>
      <c r="H22" s="579"/>
      <c r="I22" s="579"/>
      <c r="J22" s="579"/>
      <c r="K22" s="579"/>
      <c r="L22" s="579"/>
      <c r="M22" s="579"/>
      <c r="N22" s="579"/>
      <c r="O22" s="579"/>
      <c r="P22" s="579"/>
      <c r="Q22" s="580"/>
      <c r="R22" s="581">
        <v>195754</v>
      </c>
      <c r="S22" s="582"/>
      <c r="T22" s="582"/>
      <c r="U22" s="582"/>
      <c r="V22" s="582"/>
      <c r="W22" s="582"/>
      <c r="X22" s="582"/>
      <c r="Y22" s="583"/>
      <c r="Z22" s="634">
        <v>1.2</v>
      </c>
      <c r="AA22" s="634"/>
      <c r="AB22" s="634"/>
      <c r="AC22" s="634"/>
      <c r="AD22" s="635" t="s">
        <v>110</v>
      </c>
      <c r="AE22" s="635"/>
      <c r="AF22" s="635"/>
      <c r="AG22" s="635"/>
      <c r="AH22" s="635"/>
      <c r="AI22" s="635"/>
      <c r="AJ22" s="635"/>
      <c r="AK22" s="635"/>
      <c r="AL22" s="604" t="s">
        <v>180</v>
      </c>
      <c r="AM22" s="636"/>
      <c r="AN22" s="636"/>
      <c r="AO22" s="637"/>
      <c r="AP22" s="675" t="s">
        <v>221</v>
      </c>
      <c r="AQ22" s="682"/>
      <c r="AR22" s="682"/>
      <c r="AS22" s="682"/>
      <c r="AT22" s="682"/>
      <c r="AU22" s="682"/>
      <c r="AV22" s="682"/>
      <c r="AW22" s="682"/>
      <c r="AX22" s="682"/>
      <c r="AY22" s="682"/>
      <c r="AZ22" s="682"/>
      <c r="BA22" s="682"/>
      <c r="BB22" s="682"/>
      <c r="BC22" s="682"/>
      <c r="BD22" s="682"/>
      <c r="BE22" s="682"/>
      <c r="BF22" s="677"/>
      <c r="BG22" s="581" t="s">
        <v>64</v>
      </c>
      <c r="BH22" s="582"/>
      <c r="BI22" s="582"/>
      <c r="BJ22" s="582"/>
      <c r="BK22" s="582"/>
      <c r="BL22" s="582"/>
      <c r="BM22" s="582"/>
      <c r="BN22" s="583"/>
      <c r="BO22" s="634" t="s">
        <v>180</v>
      </c>
      <c r="BP22" s="634"/>
      <c r="BQ22" s="634"/>
      <c r="BR22" s="634"/>
      <c r="BS22" s="587" t="s">
        <v>180</v>
      </c>
      <c r="BT22" s="582"/>
      <c r="BU22" s="582"/>
      <c r="BV22" s="582"/>
      <c r="BW22" s="582"/>
      <c r="BX22" s="582"/>
      <c r="BY22" s="582"/>
      <c r="BZ22" s="582"/>
      <c r="CA22" s="582"/>
      <c r="CB22" s="620"/>
      <c r="CD22" s="686" t="s">
        <v>222</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223</v>
      </c>
      <c r="C23" s="579"/>
      <c r="D23" s="579"/>
      <c r="E23" s="579"/>
      <c r="F23" s="579"/>
      <c r="G23" s="579"/>
      <c r="H23" s="579"/>
      <c r="I23" s="579"/>
      <c r="J23" s="579"/>
      <c r="K23" s="579"/>
      <c r="L23" s="579"/>
      <c r="M23" s="579"/>
      <c r="N23" s="579"/>
      <c r="O23" s="579"/>
      <c r="P23" s="579"/>
      <c r="Q23" s="580"/>
      <c r="R23" s="581">
        <v>215558</v>
      </c>
      <c r="S23" s="582"/>
      <c r="T23" s="582"/>
      <c r="U23" s="582"/>
      <c r="V23" s="582"/>
      <c r="W23" s="582"/>
      <c r="X23" s="582"/>
      <c r="Y23" s="583"/>
      <c r="Z23" s="634">
        <v>1.3</v>
      </c>
      <c r="AA23" s="634"/>
      <c r="AB23" s="634"/>
      <c r="AC23" s="634"/>
      <c r="AD23" s="635">
        <v>4820</v>
      </c>
      <c r="AE23" s="635"/>
      <c r="AF23" s="635"/>
      <c r="AG23" s="635"/>
      <c r="AH23" s="635"/>
      <c r="AI23" s="635"/>
      <c r="AJ23" s="635"/>
      <c r="AK23" s="635"/>
      <c r="AL23" s="604">
        <v>0.1</v>
      </c>
      <c r="AM23" s="636"/>
      <c r="AN23" s="636"/>
      <c r="AO23" s="637"/>
      <c r="AP23" s="675" t="s">
        <v>224</v>
      </c>
      <c r="AQ23" s="682"/>
      <c r="AR23" s="682"/>
      <c r="AS23" s="682"/>
      <c r="AT23" s="682"/>
      <c r="AU23" s="682"/>
      <c r="AV23" s="682"/>
      <c r="AW23" s="682"/>
      <c r="AX23" s="682"/>
      <c r="AY23" s="682"/>
      <c r="AZ23" s="682"/>
      <c r="BA23" s="682"/>
      <c r="BB23" s="682"/>
      <c r="BC23" s="682"/>
      <c r="BD23" s="682"/>
      <c r="BE23" s="682"/>
      <c r="BF23" s="677"/>
      <c r="BG23" s="581" t="s">
        <v>180</v>
      </c>
      <c r="BH23" s="582"/>
      <c r="BI23" s="582"/>
      <c r="BJ23" s="582"/>
      <c r="BK23" s="582"/>
      <c r="BL23" s="582"/>
      <c r="BM23" s="582"/>
      <c r="BN23" s="583"/>
      <c r="BO23" s="634" t="s">
        <v>180</v>
      </c>
      <c r="BP23" s="634"/>
      <c r="BQ23" s="634"/>
      <c r="BR23" s="634"/>
      <c r="BS23" s="587" t="s">
        <v>64</v>
      </c>
      <c r="BT23" s="582"/>
      <c r="BU23" s="582"/>
      <c r="BV23" s="582"/>
      <c r="BW23" s="582"/>
      <c r="BX23" s="582"/>
      <c r="BY23" s="582"/>
      <c r="BZ23" s="582"/>
      <c r="CA23" s="582"/>
      <c r="CB23" s="620"/>
      <c r="CD23" s="686" t="s">
        <v>160</v>
      </c>
      <c r="CE23" s="687"/>
      <c r="CF23" s="687"/>
      <c r="CG23" s="687"/>
      <c r="CH23" s="687"/>
      <c r="CI23" s="687"/>
      <c r="CJ23" s="687"/>
      <c r="CK23" s="687"/>
      <c r="CL23" s="687"/>
      <c r="CM23" s="687"/>
      <c r="CN23" s="687"/>
      <c r="CO23" s="687"/>
      <c r="CP23" s="687"/>
      <c r="CQ23" s="688"/>
      <c r="CR23" s="686" t="s">
        <v>225</v>
      </c>
      <c r="CS23" s="687"/>
      <c r="CT23" s="687"/>
      <c r="CU23" s="687"/>
      <c r="CV23" s="687"/>
      <c r="CW23" s="687"/>
      <c r="CX23" s="687"/>
      <c r="CY23" s="688"/>
      <c r="CZ23" s="686" t="s">
        <v>226</v>
      </c>
      <c r="DA23" s="687"/>
      <c r="DB23" s="687"/>
      <c r="DC23" s="688"/>
      <c r="DD23" s="686" t="s">
        <v>227</v>
      </c>
      <c r="DE23" s="687"/>
      <c r="DF23" s="687"/>
      <c r="DG23" s="687"/>
      <c r="DH23" s="687"/>
      <c r="DI23" s="687"/>
      <c r="DJ23" s="687"/>
      <c r="DK23" s="688"/>
      <c r="DL23" s="689" t="s">
        <v>228</v>
      </c>
      <c r="DM23" s="690"/>
      <c r="DN23" s="690"/>
      <c r="DO23" s="690"/>
      <c r="DP23" s="690"/>
      <c r="DQ23" s="690"/>
      <c r="DR23" s="690"/>
      <c r="DS23" s="690"/>
      <c r="DT23" s="690"/>
      <c r="DU23" s="690"/>
      <c r="DV23" s="691"/>
      <c r="DW23" s="686" t="s">
        <v>229</v>
      </c>
      <c r="DX23" s="687"/>
      <c r="DY23" s="687"/>
      <c r="DZ23" s="687"/>
      <c r="EA23" s="687"/>
      <c r="EB23" s="687"/>
      <c r="EC23" s="688"/>
    </row>
    <row r="24" spans="2:133" ht="11.25" customHeight="1" x14ac:dyDescent="0.15">
      <c r="B24" s="578" t="s">
        <v>230</v>
      </c>
      <c r="C24" s="579"/>
      <c r="D24" s="579"/>
      <c r="E24" s="579"/>
      <c r="F24" s="579"/>
      <c r="G24" s="579"/>
      <c r="H24" s="579"/>
      <c r="I24" s="579"/>
      <c r="J24" s="579"/>
      <c r="K24" s="579"/>
      <c r="L24" s="579"/>
      <c r="M24" s="579"/>
      <c r="N24" s="579"/>
      <c r="O24" s="579"/>
      <c r="P24" s="579"/>
      <c r="Q24" s="580"/>
      <c r="R24" s="581">
        <v>44340</v>
      </c>
      <c r="S24" s="582"/>
      <c r="T24" s="582"/>
      <c r="U24" s="582"/>
      <c r="V24" s="582"/>
      <c r="W24" s="582"/>
      <c r="X24" s="582"/>
      <c r="Y24" s="583"/>
      <c r="Z24" s="634">
        <v>0.3</v>
      </c>
      <c r="AA24" s="634"/>
      <c r="AB24" s="634"/>
      <c r="AC24" s="634"/>
      <c r="AD24" s="635" t="s">
        <v>110</v>
      </c>
      <c r="AE24" s="635"/>
      <c r="AF24" s="635"/>
      <c r="AG24" s="635"/>
      <c r="AH24" s="635"/>
      <c r="AI24" s="635"/>
      <c r="AJ24" s="635"/>
      <c r="AK24" s="635"/>
      <c r="AL24" s="604" t="s">
        <v>180</v>
      </c>
      <c r="AM24" s="636"/>
      <c r="AN24" s="636"/>
      <c r="AO24" s="637"/>
      <c r="AP24" s="675" t="s">
        <v>231</v>
      </c>
      <c r="AQ24" s="682"/>
      <c r="AR24" s="682"/>
      <c r="AS24" s="682"/>
      <c r="AT24" s="682"/>
      <c r="AU24" s="682"/>
      <c r="AV24" s="682"/>
      <c r="AW24" s="682"/>
      <c r="AX24" s="682"/>
      <c r="AY24" s="682"/>
      <c r="AZ24" s="682"/>
      <c r="BA24" s="682"/>
      <c r="BB24" s="682"/>
      <c r="BC24" s="682"/>
      <c r="BD24" s="682"/>
      <c r="BE24" s="682"/>
      <c r="BF24" s="677"/>
      <c r="BG24" s="581" t="s">
        <v>180</v>
      </c>
      <c r="BH24" s="582"/>
      <c r="BI24" s="582"/>
      <c r="BJ24" s="582"/>
      <c r="BK24" s="582"/>
      <c r="BL24" s="582"/>
      <c r="BM24" s="582"/>
      <c r="BN24" s="583"/>
      <c r="BO24" s="634" t="s">
        <v>110</v>
      </c>
      <c r="BP24" s="634"/>
      <c r="BQ24" s="634"/>
      <c r="BR24" s="634"/>
      <c r="BS24" s="587" t="s">
        <v>180</v>
      </c>
      <c r="BT24" s="582"/>
      <c r="BU24" s="582"/>
      <c r="BV24" s="582"/>
      <c r="BW24" s="582"/>
      <c r="BX24" s="582"/>
      <c r="BY24" s="582"/>
      <c r="BZ24" s="582"/>
      <c r="CA24" s="582"/>
      <c r="CB24" s="620"/>
      <c r="CD24" s="638" t="s">
        <v>232</v>
      </c>
      <c r="CE24" s="639"/>
      <c r="CF24" s="639"/>
      <c r="CG24" s="639"/>
      <c r="CH24" s="639"/>
      <c r="CI24" s="639"/>
      <c r="CJ24" s="639"/>
      <c r="CK24" s="639"/>
      <c r="CL24" s="639"/>
      <c r="CM24" s="639"/>
      <c r="CN24" s="639"/>
      <c r="CO24" s="639"/>
      <c r="CP24" s="639"/>
      <c r="CQ24" s="640"/>
      <c r="CR24" s="631">
        <v>5185004</v>
      </c>
      <c r="CS24" s="632"/>
      <c r="CT24" s="632"/>
      <c r="CU24" s="632"/>
      <c r="CV24" s="632"/>
      <c r="CW24" s="632"/>
      <c r="CX24" s="632"/>
      <c r="CY24" s="679"/>
      <c r="CZ24" s="683">
        <v>33</v>
      </c>
      <c r="DA24" s="684"/>
      <c r="DB24" s="684"/>
      <c r="DC24" s="685"/>
      <c r="DD24" s="678">
        <v>3603349</v>
      </c>
      <c r="DE24" s="632"/>
      <c r="DF24" s="632"/>
      <c r="DG24" s="632"/>
      <c r="DH24" s="632"/>
      <c r="DI24" s="632"/>
      <c r="DJ24" s="632"/>
      <c r="DK24" s="679"/>
      <c r="DL24" s="678">
        <v>3572342</v>
      </c>
      <c r="DM24" s="632"/>
      <c r="DN24" s="632"/>
      <c r="DO24" s="632"/>
      <c r="DP24" s="632"/>
      <c r="DQ24" s="632"/>
      <c r="DR24" s="632"/>
      <c r="DS24" s="632"/>
      <c r="DT24" s="632"/>
      <c r="DU24" s="632"/>
      <c r="DV24" s="679"/>
      <c r="DW24" s="680">
        <v>49.8</v>
      </c>
      <c r="DX24" s="649"/>
      <c r="DY24" s="649"/>
      <c r="DZ24" s="649"/>
      <c r="EA24" s="649"/>
      <c r="EB24" s="649"/>
      <c r="EC24" s="681"/>
    </row>
    <row r="25" spans="2:133" ht="11.25" customHeight="1" x14ac:dyDescent="0.15">
      <c r="B25" s="578" t="s">
        <v>233</v>
      </c>
      <c r="C25" s="579"/>
      <c r="D25" s="579"/>
      <c r="E25" s="579"/>
      <c r="F25" s="579"/>
      <c r="G25" s="579"/>
      <c r="H25" s="579"/>
      <c r="I25" s="579"/>
      <c r="J25" s="579"/>
      <c r="K25" s="579"/>
      <c r="L25" s="579"/>
      <c r="M25" s="579"/>
      <c r="N25" s="579"/>
      <c r="O25" s="579"/>
      <c r="P25" s="579"/>
      <c r="Q25" s="580"/>
      <c r="R25" s="581">
        <v>1235109</v>
      </c>
      <c r="S25" s="582"/>
      <c r="T25" s="582"/>
      <c r="U25" s="582"/>
      <c r="V25" s="582"/>
      <c r="W25" s="582"/>
      <c r="X25" s="582"/>
      <c r="Y25" s="583"/>
      <c r="Z25" s="634">
        <v>7.5</v>
      </c>
      <c r="AA25" s="634"/>
      <c r="AB25" s="634"/>
      <c r="AC25" s="634"/>
      <c r="AD25" s="635" t="s">
        <v>180</v>
      </c>
      <c r="AE25" s="635"/>
      <c r="AF25" s="635"/>
      <c r="AG25" s="635"/>
      <c r="AH25" s="635"/>
      <c r="AI25" s="635"/>
      <c r="AJ25" s="635"/>
      <c r="AK25" s="635"/>
      <c r="AL25" s="604" t="s">
        <v>110</v>
      </c>
      <c r="AM25" s="636"/>
      <c r="AN25" s="636"/>
      <c r="AO25" s="637"/>
      <c r="AP25" s="675" t="s">
        <v>234</v>
      </c>
      <c r="AQ25" s="682"/>
      <c r="AR25" s="682"/>
      <c r="AS25" s="682"/>
      <c r="AT25" s="682"/>
      <c r="AU25" s="682"/>
      <c r="AV25" s="682"/>
      <c r="AW25" s="682"/>
      <c r="AX25" s="682"/>
      <c r="AY25" s="682"/>
      <c r="AZ25" s="682"/>
      <c r="BA25" s="682"/>
      <c r="BB25" s="682"/>
      <c r="BC25" s="682"/>
      <c r="BD25" s="682"/>
      <c r="BE25" s="682"/>
      <c r="BF25" s="677"/>
      <c r="BG25" s="581" t="s">
        <v>180</v>
      </c>
      <c r="BH25" s="582"/>
      <c r="BI25" s="582"/>
      <c r="BJ25" s="582"/>
      <c r="BK25" s="582"/>
      <c r="BL25" s="582"/>
      <c r="BM25" s="582"/>
      <c r="BN25" s="583"/>
      <c r="BO25" s="634" t="s">
        <v>180</v>
      </c>
      <c r="BP25" s="634"/>
      <c r="BQ25" s="634"/>
      <c r="BR25" s="634"/>
      <c r="BS25" s="587" t="s">
        <v>180</v>
      </c>
      <c r="BT25" s="582"/>
      <c r="BU25" s="582"/>
      <c r="BV25" s="582"/>
      <c r="BW25" s="582"/>
      <c r="BX25" s="582"/>
      <c r="BY25" s="582"/>
      <c r="BZ25" s="582"/>
      <c r="CA25" s="582"/>
      <c r="CB25" s="620"/>
      <c r="CD25" s="613" t="s">
        <v>235</v>
      </c>
      <c r="CE25" s="614"/>
      <c r="CF25" s="614"/>
      <c r="CG25" s="614"/>
      <c r="CH25" s="614"/>
      <c r="CI25" s="614"/>
      <c r="CJ25" s="614"/>
      <c r="CK25" s="614"/>
      <c r="CL25" s="614"/>
      <c r="CM25" s="614"/>
      <c r="CN25" s="614"/>
      <c r="CO25" s="614"/>
      <c r="CP25" s="614"/>
      <c r="CQ25" s="615"/>
      <c r="CR25" s="581">
        <v>1758698</v>
      </c>
      <c r="CS25" s="594"/>
      <c r="CT25" s="594"/>
      <c r="CU25" s="594"/>
      <c r="CV25" s="594"/>
      <c r="CW25" s="594"/>
      <c r="CX25" s="594"/>
      <c r="CY25" s="595"/>
      <c r="CZ25" s="584">
        <v>11.2</v>
      </c>
      <c r="DA25" s="596"/>
      <c r="DB25" s="596"/>
      <c r="DC25" s="597"/>
      <c r="DD25" s="587">
        <v>1617275</v>
      </c>
      <c r="DE25" s="594"/>
      <c r="DF25" s="594"/>
      <c r="DG25" s="594"/>
      <c r="DH25" s="594"/>
      <c r="DI25" s="594"/>
      <c r="DJ25" s="594"/>
      <c r="DK25" s="595"/>
      <c r="DL25" s="587">
        <v>1586304</v>
      </c>
      <c r="DM25" s="594"/>
      <c r="DN25" s="594"/>
      <c r="DO25" s="594"/>
      <c r="DP25" s="594"/>
      <c r="DQ25" s="594"/>
      <c r="DR25" s="594"/>
      <c r="DS25" s="594"/>
      <c r="DT25" s="594"/>
      <c r="DU25" s="594"/>
      <c r="DV25" s="595"/>
      <c r="DW25" s="604">
        <v>22.1</v>
      </c>
      <c r="DX25" s="605"/>
      <c r="DY25" s="605"/>
      <c r="DZ25" s="605"/>
      <c r="EA25" s="605"/>
      <c r="EB25" s="605"/>
      <c r="EC25" s="606"/>
    </row>
    <row r="26" spans="2:133" ht="11.25" customHeight="1" x14ac:dyDescent="0.15">
      <c r="B26" s="672" t="s">
        <v>236</v>
      </c>
      <c r="C26" s="673"/>
      <c r="D26" s="673"/>
      <c r="E26" s="673"/>
      <c r="F26" s="673"/>
      <c r="G26" s="673"/>
      <c r="H26" s="673"/>
      <c r="I26" s="673"/>
      <c r="J26" s="673"/>
      <c r="K26" s="673"/>
      <c r="L26" s="673"/>
      <c r="M26" s="673"/>
      <c r="N26" s="673"/>
      <c r="O26" s="673"/>
      <c r="P26" s="673"/>
      <c r="Q26" s="674"/>
      <c r="R26" s="581" t="s">
        <v>110</v>
      </c>
      <c r="S26" s="582"/>
      <c r="T26" s="582"/>
      <c r="U26" s="582"/>
      <c r="V26" s="582"/>
      <c r="W26" s="582"/>
      <c r="X26" s="582"/>
      <c r="Y26" s="583"/>
      <c r="Z26" s="634" t="s">
        <v>64</v>
      </c>
      <c r="AA26" s="634"/>
      <c r="AB26" s="634"/>
      <c r="AC26" s="634"/>
      <c r="AD26" s="635" t="s">
        <v>64</v>
      </c>
      <c r="AE26" s="635"/>
      <c r="AF26" s="635"/>
      <c r="AG26" s="635"/>
      <c r="AH26" s="635"/>
      <c r="AI26" s="635"/>
      <c r="AJ26" s="635"/>
      <c r="AK26" s="635"/>
      <c r="AL26" s="604" t="s">
        <v>180</v>
      </c>
      <c r="AM26" s="636"/>
      <c r="AN26" s="636"/>
      <c r="AO26" s="637"/>
      <c r="AP26" s="675" t="s">
        <v>237</v>
      </c>
      <c r="AQ26" s="676"/>
      <c r="AR26" s="676"/>
      <c r="AS26" s="676"/>
      <c r="AT26" s="676"/>
      <c r="AU26" s="676"/>
      <c r="AV26" s="676"/>
      <c r="AW26" s="676"/>
      <c r="AX26" s="676"/>
      <c r="AY26" s="676"/>
      <c r="AZ26" s="676"/>
      <c r="BA26" s="676"/>
      <c r="BB26" s="676"/>
      <c r="BC26" s="676"/>
      <c r="BD26" s="676"/>
      <c r="BE26" s="676"/>
      <c r="BF26" s="677"/>
      <c r="BG26" s="581" t="s">
        <v>180</v>
      </c>
      <c r="BH26" s="582"/>
      <c r="BI26" s="582"/>
      <c r="BJ26" s="582"/>
      <c r="BK26" s="582"/>
      <c r="BL26" s="582"/>
      <c r="BM26" s="582"/>
      <c r="BN26" s="583"/>
      <c r="BO26" s="634" t="s">
        <v>180</v>
      </c>
      <c r="BP26" s="634"/>
      <c r="BQ26" s="634"/>
      <c r="BR26" s="634"/>
      <c r="BS26" s="587" t="s">
        <v>180</v>
      </c>
      <c r="BT26" s="582"/>
      <c r="BU26" s="582"/>
      <c r="BV26" s="582"/>
      <c r="BW26" s="582"/>
      <c r="BX26" s="582"/>
      <c r="BY26" s="582"/>
      <c r="BZ26" s="582"/>
      <c r="CA26" s="582"/>
      <c r="CB26" s="620"/>
      <c r="CD26" s="613" t="s">
        <v>238</v>
      </c>
      <c r="CE26" s="614"/>
      <c r="CF26" s="614"/>
      <c r="CG26" s="614"/>
      <c r="CH26" s="614"/>
      <c r="CI26" s="614"/>
      <c r="CJ26" s="614"/>
      <c r="CK26" s="614"/>
      <c r="CL26" s="614"/>
      <c r="CM26" s="614"/>
      <c r="CN26" s="614"/>
      <c r="CO26" s="614"/>
      <c r="CP26" s="614"/>
      <c r="CQ26" s="615"/>
      <c r="CR26" s="581">
        <v>1120113</v>
      </c>
      <c r="CS26" s="582"/>
      <c r="CT26" s="582"/>
      <c r="CU26" s="582"/>
      <c r="CV26" s="582"/>
      <c r="CW26" s="582"/>
      <c r="CX26" s="582"/>
      <c r="CY26" s="583"/>
      <c r="CZ26" s="584">
        <v>7.1</v>
      </c>
      <c r="DA26" s="596"/>
      <c r="DB26" s="596"/>
      <c r="DC26" s="597"/>
      <c r="DD26" s="587">
        <v>991178</v>
      </c>
      <c r="DE26" s="582"/>
      <c r="DF26" s="582"/>
      <c r="DG26" s="582"/>
      <c r="DH26" s="582"/>
      <c r="DI26" s="582"/>
      <c r="DJ26" s="582"/>
      <c r="DK26" s="583"/>
      <c r="DL26" s="587" t="s">
        <v>176</v>
      </c>
      <c r="DM26" s="582"/>
      <c r="DN26" s="582"/>
      <c r="DO26" s="582"/>
      <c r="DP26" s="582"/>
      <c r="DQ26" s="582"/>
      <c r="DR26" s="582"/>
      <c r="DS26" s="582"/>
      <c r="DT26" s="582"/>
      <c r="DU26" s="582"/>
      <c r="DV26" s="583"/>
      <c r="DW26" s="604" t="s">
        <v>166</v>
      </c>
      <c r="DX26" s="605"/>
      <c r="DY26" s="605"/>
      <c r="DZ26" s="605"/>
      <c r="EA26" s="605"/>
      <c r="EB26" s="605"/>
      <c r="EC26" s="606"/>
    </row>
    <row r="27" spans="2:133" ht="11.25" customHeight="1" x14ac:dyDescent="0.15">
      <c r="B27" s="578" t="s">
        <v>239</v>
      </c>
      <c r="C27" s="579"/>
      <c r="D27" s="579"/>
      <c r="E27" s="579"/>
      <c r="F27" s="579"/>
      <c r="G27" s="579"/>
      <c r="H27" s="579"/>
      <c r="I27" s="579"/>
      <c r="J27" s="579"/>
      <c r="K27" s="579"/>
      <c r="L27" s="579"/>
      <c r="M27" s="579"/>
      <c r="N27" s="579"/>
      <c r="O27" s="579"/>
      <c r="P27" s="579"/>
      <c r="Q27" s="580"/>
      <c r="R27" s="581">
        <v>782925</v>
      </c>
      <c r="S27" s="582"/>
      <c r="T27" s="582"/>
      <c r="U27" s="582"/>
      <c r="V27" s="582"/>
      <c r="W27" s="582"/>
      <c r="X27" s="582"/>
      <c r="Y27" s="583"/>
      <c r="Z27" s="634">
        <v>4.8</v>
      </c>
      <c r="AA27" s="634"/>
      <c r="AB27" s="634"/>
      <c r="AC27" s="634"/>
      <c r="AD27" s="635" t="s">
        <v>180</v>
      </c>
      <c r="AE27" s="635"/>
      <c r="AF27" s="635"/>
      <c r="AG27" s="635"/>
      <c r="AH27" s="635"/>
      <c r="AI27" s="635"/>
      <c r="AJ27" s="635"/>
      <c r="AK27" s="635"/>
      <c r="AL27" s="604" t="s">
        <v>110</v>
      </c>
      <c r="AM27" s="636"/>
      <c r="AN27" s="636"/>
      <c r="AO27" s="637"/>
      <c r="AP27" s="578" t="s">
        <v>240</v>
      </c>
      <c r="AQ27" s="579"/>
      <c r="AR27" s="579"/>
      <c r="AS27" s="579"/>
      <c r="AT27" s="579"/>
      <c r="AU27" s="579"/>
      <c r="AV27" s="579"/>
      <c r="AW27" s="579"/>
      <c r="AX27" s="579"/>
      <c r="AY27" s="579"/>
      <c r="AZ27" s="579"/>
      <c r="BA27" s="579"/>
      <c r="BB27" s="579"/>
      <c r="BC27" s="579"/>
      <c r="BD27" s="579"/>
      <c r="BE27" s="579"/>
      <c r="BF27" s="580"/>
      <c r="BG27" s="581">
        <v>2635271</v>
      </c>
      <c r="BH27" s="582"/>
      <c r="BI27" s="582"/>
      <c r="BJ27" s="582"/>
      <c r="BK27" s="582"/>
      <c r="BL27" s="582"/>
      <c r="BM27" s="582"/>
      <c r="BN27" s="583"/>
      <c r="BO27" s="634">
        <v>100</v>
      </c>
      <c r="BP27" s="634"/>
      <c r="BQ27" s="634"/>
      <c r="BR27" s="634"/>
      <c r="BS27" s="587" t="s">
        <v>64</v>
      </c>
      <c r="BT27" s="582"/>
      <c r="BU27" s="582"/>
      <c r="BV27" s="582"/>
      <c r="BW27" s="582"/>
      <c r="BX27" s="582"/>
      <c r="BY27" s="582"/>
      <c r="BZ27" s="582"/>
      <c r="CA27" s="582"/>
      <c r="CB27" s="620"/>
      <c r="CD27" s="613" t="s">
        <v>241</v>
      </c>
      <c r="CE27" s="614"/>
      <c r="CF27" s="614"/>
      <c r="CG27" s="614"/>
      <c r="CH27" s="614"/>
      <c r="CI27" s="614"/>
      <c r="CJ27" s="614"/>
      <c r="CK27" s="614"/>
      <c r="CL27" s="614"/>
      <c r="CM27" s="614"/>
      <c r="CN27" s="614"/>
      <c r="CO27" s="614"/>
      <c r="CP27" s="614"/>
      <c r="CQ27" s="615"/>
      <c r="CR27" s="581">
        <v>1872068</v>
      </c>
      <c r="CS27" s="594"/>
      <c r="CT27" s="594"/>
      <c r="CU27" s="594"/>
      <c r="CV27" s="594"/>
      <c r="CW27" s="594"/>
      <c r="CX27" s="594"/>
      <c r="CY27" s="595"/>
      <c r="CZ27" s="584">
        <v>11.9</v>
      </c>
      <c r="DA27" s="596"/>
      <c r="DB27" s="596"/>
      <c r="DC27" s="597"/>
      <c r="DD27" s="587">
        <v>482900</v>
      </c>
      <c r="DE27" s="594"/>
      <c r="DF27" s="594"/>
      <c r="DG27" s="594"/>
      <c r="DH27" s="594"/>
      <c r="DI27" s="594"/>
      <c r="DJ27" s="594"/>
      <c r="DK27" s="595"/>
      <c r="DL27" s="587">
        <v>482864</v>
      </c>
      <c r="DM27" s="594"/>
      <c r="DN27" s="594"/>
      <c r="DO27" s="594"/>
      <c r="DP27" s="594"/>
      <c r="DQ27" s="594"/>
      <c r="DR27" s="594"/>
      <c r="DS27" s="594"/>
      <c r="DT27" s="594"/>
      <c r="DU27" s="594"/>
      <c r="DV27" s="595"/>
      <c r="DW27" s="604">
        <v>6.7</v>
      </c>
      <c r="DX27" s="605"/>
      <c r="DY27" s="605"/>
      <c r="DZ27" s="605"/>
      <c r="EA27" s="605"/>
      <c r="EB27" s="605"/>
      <c r="EC27" s="606"/>
    </row>
    <row r="28" spans="2:133" ht="11.25" customHeight="1" x14ac:dyDescent="0.15">
      <c r="B28" s="578" t="s">
        <v>242</v>
      </c>
      <c r="C28" s="579"/>
      <c r="D28" s="579"/>
      <c r="E28" s="579"/>
      <c r="F28" s="579"/>
      <c r="G28" s="579"/>
      <c r="H28" s="579"/>
      <c r="I28" s="579"/>
      <c r="J28" s="579"/>
      <c r="K28" s="579"/>
      <c r="L28" s="579"/>
      <c r="M28" s="579"/>
      <c r="N28" s="579"/>
      <c r="O28" s="579"/>
      <c r="P28" s="579"/>
      <c r="Q28" s="580"/>
      <c r="R28" s="581">
        <v>53608</v>
      </c>
      <c r="S28" s="582"/>
      <c r="T28" s="582"/>
      <c r="U28" s="582"/>
      <c r="V28" s="582"/>
      <c r="W28" s="582"/>
      <c r="X28" s="582"/>
      <c r="Y28" s="583"/>
      <c r="Z28" s="634">
        <v>0.3</v>
      </c>
      <c r="AA28" s="634"/>
      <c r="AB28" s="634"/>
      <c r="AC28" s="634"/>
      <c r="AD28" s="635">
        <v>6971</v>
      </c>
      <c r="AE28" s="635"/>
      <c r="AF28" s="635"/>
      <c r="AG28" s="635"/>
      <c r="AH28" s="635"/>
      <c r="AI28" s="635"/>
      <c r="AJ28" s="635"/>
      <c r="AK28" s="635"/>
      <c r="AL28" s="604">
        <v>0.1</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243</v>
      </c>
      <c r="CE28" s="614"/>
      <c r="CF28" s="614"/>
      <c r="CG28" s="614"/>
      <c r="CH28" s="614"/>
      <c r="CI28" s="614"/>
      <c r="CJ28" s="614"/>
      <c r="CK28" s="614"/>
      <c r="CL28" s="614"/>
      <c r="CM28" s="614"/>
      <c r="CN28" s="614"/>
      <c r="CO28" s="614"/>
      <c r="CP28" s="614"/>
      <c r="CQ28" s="615"/>
      <c r="CR28" s="581">
        <v>1554238</v>
      </c>
      <c r="CS28" s="582"/>
      <c r="CT28" s="582"/>
      <c r="CU28" s="582"/>
      <c r="CV28" s="582"/>
      <c r="CW28" s="582"/>
      <c r="CX28" s="582"/>
      <c r="CY28" s="583"/>
      <c r="CZ28" s="584">
        <v>9.9</v>
      </c>
      <c r="DA28" s="596"/>
      <c r="DB28" s="596"/>
      <c r="DC28" s="597"/>
      <c r="DD28" s="587">
        <v>1503174</v>
      </c>
      <c r="DE28" s="582"/>
      <c r="DF28" s="582"/>
      <c r="DG28" s="582"/>
      <c r="DH28" s="582"/>
      <c r="DI28" s="582"/>
      <c r="DJ28" s="582"/>
      <c r="DK28" s="583"/>
      <c r="DL28" s="587">
        <v>1503174</v>
      </c>
      <c r="DM28" s="582"/>
      <c r="DN28" s="582"/>
      <c r="DO28" s="582"/>
      <c r="DP28" s="582"/>
      <c r="DQ28" s="582"/>
      <c r="DR28" s="582"/>
      <c r="DS28" s="582"/>
      <c r="DT28" s="582"/>
      <c r="DU28" s="582"/>
      <c r="DV28" s="583"/>
      <c r="DW28" s="604">
        <v>21</v>
      </c>
      <c r="DX28" s="605"/>
      <c r="DY28" s="605"/>
      <c r="DZ28" s="605"/>
      <c r="EA28" s="605"/>
      <c r="EB28" s="605"/>
      <c r="EC28" s="606"/>
    </row>
    <row r="29" spans="2:133" ht="11.25" customHeight="1" x14ac:dyDescent="0.15">
      <c r="B29" s="578" t="s">
        <v>244</v>
      </c>
      <c r="C29" s="579"/>
      <c r="D29" s="579"/>
      <c r="E29" s="579"/>
      <c r="F29" s="579"/>
      <c r="G29" s="579"/>
      <c r="H29" s="579"/>
      <c r="I29" s="579"/>
      <c r="J29" s="579"/>
      <c r="K29" s="579"/>
      <c r="L29" s="579"/>
      <c r="M29" s="579"/>
      <c r="N29" s="579"/>
      <c r="O29" s="579"/>
      <c r="P29" s="579"/>
      <c r="Q29" s="580"/>
      <c r="R29" s="581">
        <v>1483598</v>
      </c>
      <c r="S29" s="582"/>
      <c r="T29" s="582"/>
      <c r="U29" s="582"/>
      <c r="V29" s="582"/>
      <c r="W29" s="582"/>
      <c r="X29" s="582"/>
      <c r="Y29" s="583"/>
      <c r="Z29" s="634">
        <v>9</v>
      </c>
      <c r="AA29" s="634"/>
      <c r="AB29" s="634"/>
      <c r="AC29" s="634"/>
      <c r="AD29" s="635" t="s">
        <v>110</v>
      </c>
      <c r="AE29" s="635"/>
      <c r="AF29" s="635"/>
      <c r="AG29" s="635"/>
      <c r="AH29" s="635"/>
      <c r="AI29" s="635"/>
      <c r="AJ29" s="635"/>
      <c r="AK29" s="635"/>
      <c r="AL29" s="604" t="s">
        <v>110</v>
      </c>
      <c r="AM29" s="636"/>
      <c r="AN29" s="636"/>
      <c r="AO29" s="637"/>
      <c r="AP29" s="641" t="s">
        <v>160</v>
      </c>
      <c r="AQ29" s="642"/>
      <c r="AR29" s="642"/>
      <c r="AS29" s="642"/>
      <c r="AT29" s="642"/>
      <c r="AU29" s="642"/>
      <c r="AV29" s="642"/>
      <c r="AW29" s="642"/>
      <c r="AX29" s="642"/>
      <c r="AY29" s="642"/>
      <c r="AZ29" s="642"/>
      <c r="BA29" s="642"/>
      <c r="BB29" s="642"/>
      <c r="BC29" s="642"/>
      <c r="BD29" s="642"/>
      <c r="BE29" s="642"/>
      <c r="BF29" s="643"/>
      <c r="BG29" s="641" t="s">
        <v>245</v>
      </c>
      <c r="BH29" s="663"/>
      <c r="BI29" s="663"/>
      <c r="BJ29" s="663"/>
      <c r="BK29" s="663"/>
      <c r="BL29" s="663"/>
      <c r="BM29" s="663"/>
      <c r="BN29" s="663"/>
      <c r="BO29" s="663"/>
      <c r="BP29" s="663"/>
      <c r="BQ29" s="664"/>
      <c r="BR29" s="641" t="s">
        <v>246</v>
      </c>
      <c r="BS29" s="663"/>
      <c r="BT29" s="663"/>
      <c r="BU29" s="663"/>
      <c r="BV29" s="663"/>
      <c r="BW29" s="663"/>
      <c r="BX29" s="663"/>
      <c r="BY29" s="663"/>
      <c r="BZ29" s="663"/>
      <c r="CA29" s="663"/>
      <c r="CB29" s="664"/>
      <c r="CD29" s="665" t="s">
        <v>247</v>
      </c>
      <c r="CE29" s="666"/>
      <c r="CF29" s="613" t="s">
        <v>248</v>
      </c>
      <c r="CG29" s="614"/>
      <c r="CH29" s="614"/>
      <c r="CI29" s="614"/>
      <c r="CJ29" s="614"/>
      <c r="CK29" s="614"/>
      <c r="CL29" s="614"/>
      <c r="CM29" s="614"/>
      <c r="CN29" s="614"/>
      <c r="CO29" s="614"/>
      <c r="CP29" s="614"/>
      <c r="CQ29" s="615"/>
      <c r="CR29" s="581">
        <v>1553974</v>
      </c>
      <c r="CS29" s="594"/>
      <c r="CT29" s="594"/>
      <c r="CU29" s="594"/>
      <c r="CV29" s="594"/>
      <c r="CW29" s="594"/>
      <c r="CX29" s="594"/>
      <c r="CY29" s="595"/>
      <c r="CZ29" s="584">
        <v>9.9</v>
      </c>
      <c r="DA29" s="596"/>
      <c r="DB29" s="596"/>
      <c r="DC29" s="597"/>
      <c r="DD29" s="587">
        <v>1502910</v>
      </c>
      <c r="DE29" s="594"/>
      <c r="DF29" s="594"/>
      <c r="DG29" s="594"/>
      <c r="DH29" s="594"/>
      <c r="DI29" s="594"/>
      <c r="DJ29" s="594"/>
      <c r="DK29" s="595"/>
      <c r="DL29" s="587">
        <v>1502910</v>
      </c>
      <c r="DM29" s="594"/>
      <c r="DN29" s="594"/>
      <c r="DO29" s="594"/>
      <c r="DP29" s="594"/>
      <c r="DQ29" s="594"/>
      <c r="DR29" s="594"/>
      <c r="DS29" s="594"/>
      <c r="DT29" s="594"/>
      <c r="DU29" s="594"/>
      <c r="DV29" s="595"/>
      <c r="DW29" s="604">
        <v>21</v>
      </c>
      <c r="DX29" s="605"/>
      <c r="DY29" s="605"/>
      <c r="DZ29" s="605"/>
      <c r="EA29" s="605"/>
      <c r="EB29" s="605"/>
      <c r="EC29" s="606"/>
    </row>
    <row r="30" spans="2:133" ht="11.25" customHeight="1" x14ac:dyDescent="0.15">
      <c r="B30" s="578" t="s">
        <v>249</v>
      </c>
      <c r="C30" s="579"/>
      <c r="D30" s="579"/>
      <c r="E30" s="579"/>
      <c r="F30" s="579"/>
      <c r="G30" s="579"/>
      <c r="H30" s="579"/>
      <c r="I30" s="579"/>
      <c r="J30" s="579"/>
      <c r="K30" s="579"/>
      <c r="L30" s="579"/>
      <c r="M30" s="579"/>
      <c r="N30" s="579"/>
      <c r="O30" s="579"/>
      <c r="P30" s="579"/>
      <c r="Q30" s="580"/>
      <c r="R30" s="581">
        <v>2123858</v>
      </c>
      <c r="S30" s="582"/>
      <c r="T30" s="582"/>
      <c r="U30" s="582"/>
      <c r="V30" s="582"/>
      <c r="W30" s="582"/>
      <c r="X30" s="582"/>
      <c r="Y30" s="583"/>
      <c r="Z30" s="634">
        <v>12.9</v>
      </c>
      <c r="AA30" s="634"/>
      <c r="AB30" s="634"/>
      <c r="AC30" s="634"/>
      <c r="AD30" s="635" t="s">
        <v>180</v>
      </c>
      <c r="AE30" s="635"/>
      <c r="AF30" s="635"/>
      <c r="AG30" s="635"/>
      <c r="AH30" s="635"/>
      <c r="AI30" s="635"/>
      <c r="AJ30" s="635"/>
      <c r="AK30" s="635"/>
      <c r="AL30" s="604" t="s">
        <v>180</v>
      </c>
      <c r="AM30" s="636"/>
      <c r="AN30" s="636"/>
      <c r="AO30" s="637"/>
      <c r="AP30" s="651" t="s">
        <v>250</v>
      </c>
      <c r="AQ30" s="652"/>
      <c r="AR30" s="652"/>
      <c r="AS30" s="652"/>
      <c r="AT30" s="657" t="s">
        <v>251</v>
      </c>
      <c r="AU30" s="89"/>
      <c r="AV30" s="89"/>
      <c r="AW30" s="89"/>
      <c r="AX30" s="660" t="s">
        <v>124</v>
      </c>
      <c r="AY30" s="661"/>
      <c r="AZ30" s="661"/>
      <c r="BA30" s="661"/>
      <c r="BB30" s="661"/>
      <c r="BC30" s="661"/>
      <c r="BD30" s="661"/>
      <c r="BE30" s="661"/>
      <c r="BF30" s="662"/>
      <c r="BG30" s="647">
        <v>98.9</v>
      </c>
      <c r="BH30" s="648"/>
      <c r="BI30" s="648"/>
      <c r="BJ30" s="648"/>
      <c r="BK30" s="648"/>
      <c r="BL30" s="648"/>
      <c r="BM30" s="649">
        <v>96.5</v>
      </c>
      <c r="BN30" s="648"/>
      <c r="BO30" s="648"/>
      <c r="BP30" s="648"/>
      <c r="BQ30" s="650"/>
      <c r="BR30" s="647">
        <v>98.7</v>
      </c>
      <c r="BS30" s="648"/>
      <c r="BT30" s="648"/>
      <c r="BU30" s="648"/>
      <c r="BV30" s="648"/>
      <c r="BW30" s="648"/>
      <c r="BX30" s="649">
        <v>95.7</v>
      </c>
      <c r="BY30" s="648"/>
      <c r="BZ30" s="648"/>
      <c r="CA30" s="648"/>
      <c r="CB30" s="650"/>
      <c r="CD30" s="667"/>
      <c r="CE30" s="668"/>
      <c r="CF30" s="613" t="s">
        <v>252</v>
      </c>
      <c r="CG30" s="614"/>
      <c r="CH30" s="614"/>
      <c r="CI30" s="614"/>
      <c r="CJ30" s="614"/>
      <c r="CK30" s="614"/>
      <c r="CL30" s="614"/>
      <c r="CM30" s="614"/>
      <c r="CN30" s="614"/>
      <c r="CO30" s="614"/>
      <c r="CP30" s="614"/>
      <c r="CQ30" s="615"/>
      <c r="CR30" s="581">
        <v>1441556</v>
      </c>
      <c r="CS30" s="582"/>
      <c r="CT30" s="582"/>
      <c r="CU30" s="582"/>
      <c r="CV30" s="582"/>
      <c r="CW30" s="582"/>
      <c r="CX30" s="582"/>
      <c r="CY30" s="583"/>
      <c r="CZ30" s="584">
        <v>9.1999999999999993</v>
      </c>
      <c r="DA30" s="596"/>
      <c r="DB30" s="596"/>
      <c r="DC30" s="597"/>
      <c r="DD30" s="587">
        <v>1397039</v>
      </c>
      <c r="DE30" s="582"/>
      <c r="DF30" s="582"/>
      <c r="DG30" s="582"/>
      <c r="DH30" s="582"/>
      <c r="DI30" s="582"/>
      <c r="DJ30" s="582"/>
      <c r="DK30" s="583"/>
      <c r="DL30" s="587">
        <v>1397039</v>
      </c>
      <c r="DM30" s="582"/>
      <c r="DN30" s="582"/>
      <c r="DO30" s="582"/>
      <c r="DP30" s="582"/>
      <c r="DQ30" s="582"/>
      <c r="DR30" s="582"/>
      <c r="DS30" s="582"/>
      <c r="DT30" s="582"/>
      <c r="DU30" s="582"/>
      <c r="DV30" s="583"/>
      <c r="DW30" s="604">
        <v>19.5</v>
      </c>
      <c r="DX30" s="605"/>
      <c r="DY30" s="605"/>
      <c r="DZ30" s="605"/>
      <c r="EA30" s="605"/>
      <c r="EB30" s="605"/>
      <c r="EC30" s="606"/>
    </row>
    <row r="31" spans="2:133" ht="11.25" customHeight="1" x14ac:dyDescent="0.15">
      <c r="B31" s="578" t="s">
        <v>253</v>
      </c>
      <c r="C31" s="579"/>
      <c r="D31" s="579"/>
      <c r="E31" s="579"/>
      <c r="F31" s="579"/>
      <c r="G31" s="579"/>
      <c r="H31" s="579"/>
      <c r="I31" s="579"/>
      <c r="J31" s="579"/>
      <c r="K31" s="579"/>
      <c r="L31" s="579"/>
      <c r="M31" s="579"/>
      <c r="N31" s="579"/>
      <c r="O31" s="579"/>
      <c r="P31" s="579"/>
      <c r="Q31" s="580"/>
      <c r="R31" s="581">
        <v>409477</v>
      </c>
      <c r="S31" s="582"/>
      <c r="T31" s="582"/>
      <c r="U31" s="582"/>
      <c r="V31" s="582"/>
      <c r="W31" s="582"/>
      <c r="X31" s="582"/>
      <c r="Y31" s="583"/>
      <c r="Z31" s="634">
        <v>2.5</v>
      </c>
      <c r="AA31" s="634"/>
      <c r="AB31" s="634"/>
      <c r="AC31" s="634"/>
      <c r="AD31" s="635" t="s">
        <v>180</v>
      </c>
      <c r="AE31" s="635"/>
      <c r="AF31" s="635"/>
      <c r="AG31" s="635"/>
      <c r="AH31" s="635"/>
      <c r="AI31" s="635"/>
      <c r="AJ31" s="635"/>
      <c r="AK31" s="635"/>
      <c r="AL31" s="604" t="s">
        <v>180</v>
      </c>
      <c r="AM31" s="636"/>
      <c r="AN31" s="636"/>
      <c r="AO31" s="637"/>
      <c r="AP31" s="653"/>
      <c r="AQ31" s="654"/>
      <c r="AR31" s="654"/>
      <c r="AS31" s="654"/>
      <c r="AT31" s="658"/>
      <c r="AU31" s="88" t="s">
        <v>254</v>
      </c>
      <c r="AV31" s="88"/>
      <c r="AW31" s="88"/>
      <c r="AX31" s="578" t="s">
        <v>255</v>
      </c>
      <c r="AY31" s="579"/>
      <c r="AZ31" s="579"/>
      <c r="BA31" s="579"/>
      <c r="BB31" s="579"/>
      <c r="BC31" s="579"/>
      <c r="BD31" s="579"/>
      <c r="BE31" s="579"/>
      <c r="BF31" s="580"/>
      <c r="BG31" s="645">
        <v>98.9</v>
      </c>
      <c r="BH31" s="594"/>
      <c r="BI31" s="594"/>
      <c r="BJ31" s="594"/>
      <c r="BK31" s="594"/>
      <c r="BL31" s="594"/>
      <c r="BM31" s="636">
        <v>97.3</v>
      </c>
      <c r="BN31" s="646"/>
      <c r="BO31" s="646"/>
      <c r="BP31" s="646"/>
      <c r="BQ31" s="619"/>
      <c r="BR31" s="645">
        <v>98.8</v>
      </c>
      <c r="BS31" s="594"/>
      <c r="BT31" s="594"/>
      <c r="BU31" s="594"/>
      <c r="BV31" s="594"/>
      <c r="BW31" s="594"/>
      <c r="BX31" s="636">
        <v>96.8</v>
      </c>
      <c r="BY31" s="646"/>
      <c r="BZ31" s="646"/>
      <c r="CA31" s="646"/>
      <c r="CB31" s="619"/>
      <c r="CD31" s="667"/>
      <c r="CE31" s="668"/>
      <c r="CF31" s="613" t="s">
        <v>256</v>
      </c>
      <c r="CG31" s="614"/>
      <c r="CH31" s="614"/>
      <c r="CI31" s="614"/>
      <c r="CJ31" s="614"/>
      <c r="CK31" s="614"/>
      <c r="CL31" s="614"/>
      <c r="CM31" s="614"/>
      <c r="CN31" s="614"/>
      <c r="CO31" s="614"/>
      <c r="CP31" s="614"/>
      <c r="CQ31" s="615"/>
      <c r="CR31" s="581">
        <v>112418</v>
      </c>
      <c r="CS31" s="594"/>
      <c r="CT31" s="594"/>
      <c r="CU31" s="594"/>
      <c r="CV31" s="594"/>
      <c r="CW31" s="594"/>
      <c r="CX31" s="594"/>
      <c r="CY31" s="595"/>
      <c r="CZ31" s="584">
        <v>0.7</v>
      </c>
      <c r="DA31" s="596"/>
      <c r="DB31" s="596"/>
      <c r="DC31" s="597"/>
      <c r="DD31" s="587">
        <v>105871</v>
      </c>
      <c r="DE31" s="594"/>
      <c r="DF31" s="594"/>
      <c r="DG31" s="594"/>
      <c r="DH31" s="594"/>
      <c r="DI31" s="594"/>
      <c r="DJ31" s="594"/>
      <c r="DK31" s="595"/>
      <c r="DL31" s="587">
        <v>105871</v>
      </c>
      <c r="DM31" s="594"/>
      <c r="DN31" s="594"/>
      <c r="DO31" s="594"/>
      <c r="DP31" s="594"/>
      <c r="DQ31" s="594"/>
      <c r="DR31" s="594"/>
      <c r="DS31" s="594"/>
      <c r="DT31" s="594"/>
      <c r="DU31" s="594"/>
      <c r="DV31" s="595"/>
      <c r="DW31" s="604">
        <v>1.5</v>
      </c>
      <c r="DX31" s="605"/>
      <c r="DY31" s="605"/>
      <c r="DZ31" s="605"/>
      <c r="EA31" s="605"/>
      <c r="EB31" s="605"/>
      <c r="EC31" s="606"/>
    </row>
    <row r="32" spans="2:133" ht="11.25" customHeight="1" x14ac:dyDescent="0.15">
      <c r="B32" s="578" t="s">
        <v>257</v>
      </c>
      <c r="C32" s="579"/>
      <c r="D32" s="579"/>
      <c r="E32" s="579"/>
      <c r="F32" s="579"/>
      <c r="G32" s="579"/>
      <c r="H32" s="579"/>
      <c r="I32" s="579"/>
      <c r="J32" s="579"/>
      <c r="K32" s="579"/>
      <c r="L32" s="579"/>
      <c r="M32" s="579"/>
      <c r="N32" s="579"/>
      <c r="O32" s="579"/>
      <c r="P32" s="579"/>
      <c r="Q32" s="580"/>
      <c r="R32" s="581">
        <v>228426</v>
      </c>
      <c r="S32" s="582"/>
      <c r="T32" s="582"/>
      <c r="U32" s="582"/>
      <c r="V32" s="582"/>
      <c r="W32" s="582"/>
      <c r="X32" s="582"/>
      <c r="Y32" s="583"/>
      <c r="Z32" s="634">
        <v>1.4</v>
      </c>
      <c r="AA32" s="634"/>
      <c r="AB32" s="634"/>
      <c r="AC32" s="634"/>
      <c r="AD32" s="635">
        <v>12</v>
      </c>
      <c r="AE32" s="635"/>
      <c r="AF32" s="635"/>
      <c r="AG32" s="635"/>
      <c r="AH32" s="635"/>
      <c r="AI32" s="635"/>
      <c r="AJ32" s="635"/>
      <c r="AK32" s="635"/>
      <c r="AL32" s="604">
        <v>0</v>
      </c>
      <c r="AM32" s="636"/>
      <c r="AN32" s="636"/>
      <c r="AO32" s="637"/>
      <c r="AP32" s="655"/>
      <c r="AQ32" s="656"/>
      <c r="AR32" s="656"/>
      <c r="AS32" s="656"/>
      <c r="AT32" s="659"/>
      <c r="AU32" s="90"/>
      <c r="AV32" s="90"/>
      <c r="AW32" s="90"/>
      <c r="AX32" s="562" t="s">
        <v>258</v>
      </c>
      <c r="AY32" s="563"/>
      <c r="AZ32" s="563"/>
      <c r="BA32" s="563"/>
      <c r="BB32" s="563"/>
      <c r="BC32" s="563"/>
      <c r="BD32" s="563"/>
      <c r="BE32" s="563"/>
      <c r="BF32" s="564"/>
      <c r="BG32" s="644">
        <v>98.8</v>
      </c>
      <c r="BH32" s="566"/>
      <c r="BI32" s="566"/>
      <c r="BJ32" s="566"/>
      <c r="BK32" s="566"/>
      <c r="BL32" s="566"/>
      <c r="BM32" s="629">
        <v>95.4</v>
      </c>
      <c r="BN32" s="566"/>
      <c r="BO32" s="566"/>
      <c r="BP32" s="566"/>
      <c r="BQ32" s="611"/>
      <c r="BR32" s="644">
        <v>98.5</v>
      </c>
      <c r="BS32" s="566"/>
      <c r="BT32" s="566"/>
      <c r="BU32" s="566"/>
      <c r="BV32" s="566"/>
      <c r="BW32" s="566"/>
      <c r="BX32" s="629">
        <v>94.2</v>
      </c>
      <c r="BY32" s="566"/>
      <c r="BZ32" s="566"/>
      <c r="CA32" s="566"/>
      <c r="CB32" s="611"/>
      <c r="CD32" s="669"/>
      <c r="CE32" s="670"/>
      <c r="CF32" s="613" t="s">
        <v>259</v>
      </c>
      <c r="CG32" s="614"/>
      <c r="CH32" s="614"/>
      <c r="CI32" s="614"/>
      <c r="CJ32" s="614"/>
      <c r="CK32" s="614"/>
      <c r="CL32" s="614"/>
      <c r="CM32" s="614"/>
      <c r="CN32" s="614"/>
      <c r="CO32" s="614"/>
      <c r="CP32" s="614"/>
      <c r="CQ32" s="615"/>
      <c r="CR32" s="581">
        <v>264</v>
      </c>
      <c r="CS32" s="582"/>
      <c r="CT32" s="582"/>
      <c r="CU32" s="582"/>
      <c r="CV32" s="582"/>
      <c r="CW32" s="582"/>
      <c r="CX32" s="582"/>
      <c r="CY32" s="583"/>
      <c r="CZ32" s="584">
        <v>0</v>
      </c>
      <c r="DA32" s="596"/>
      <c r="DB32" s="596"/>
      <c r="DC32" s="597"/>
      <c r="DD32" s="587">
        <v>264</v>
      </c>
      <c r="DE32" s="582"/>
      <c r="DF32" s="582"/>
      <c r="DG32" s="582"/>
      <c r="DH32" s="582"/>
      <c r="DI32" s="582"/>
      <c r="DJ32" s="582"/>
      <c r="DK32" s="583"/>
      <c r="DL32" s="587">
        <v>264</v>
      </c>
      <c r="DM32" s="582"/>
      <c r="DN32" s="582"/>
      <c r="DO32" s="582"/>
      <c r="DP32" s="582"/>
      <c r="DQ32" s="582"/>
      <c r="DR32" s="582"/>
      <c r="DS32" s="582"/>
      <c r="DT32" s="582"/>
      <c r="DU32" s="582"/>
      <c r="DV32" s="583"/>
      <c r="DW32" s="604">
        <v>0</v>
      </c>
      <c r="DX32" s="605"/>
      <c r="DY32" s="605"/>
      <c r="DZ32" s="605"/>
      <c r="EA32" s="605"/>
      <c r="EB32" s="605"/>
      <c r="EC32" s="606"/>
    </row>
    <row r="33" spans="2:133" ht="11.25" customHeight="1" x14ac:dyDescent="0.15">
      <c r="B33" s="578" t="s">
        <v>260</v>
      </c>
      <c r="C33" s="579"/>
      <c r="D33" s="579"/>
      <c r="E33" s="579"/>
      <c r="F33" s="579"/>
      <c r="G33" s="579"/>
      <c r="H33" s="579"/>
      <c r="I33" s="579"/>
      <c r="J33" s="579"/>
      <c r="K33" s="579"/>
      <c r="L33" s="579"/>
      <c r="M33" s="579"/>
      <c r="N33" s="579"/>
      <c r="O33" s="579"/>
      <c r="P33" s="579"/>
      <c r="Q33" s="580"/>
      <c r="R33" s="581">
        <v>2590850</v>
      </c>
      <c r="S33" s="582"/>
      <c r="T33" s="582"/>
      <c r="U33" s="582"/>
      <c r="V33" s="582"/>
      <c r="W33" s="582"/>
      <c r="X33" s="582"/>
      <c r="Y33" s="583"/>
      <c r="Z33" s="634">
        <v>15.8</v>
      </c>
      <c r="AA33" s="634"/>
      <c r="AB33" s="634"/>
      <c r="AC33" s="634"/>
      <c r="AD33" s="635" t="s">
        <v>110</v>
      </c>
      <c r="AE33" s="635"/>
      <c r="AF33" s="635"/>
      <c r="AG33" s="635"/>
      <c r="AH33" s="635"/>
      <c r="AI33" s="635"/>
      <c r="AJ33" s="635"/>
      <c r="AK33" s="635"/>
      <c r="AL33" s="604" t="s">
        <v>180</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261</v>
      </c>
      <c r="CE33" s="614"/>
      <c r="CF33" s="614"/>
      <c r="CG33" s="614"/>
      <c r="CH33" s="614"/>
      <c r="CI33" s="614"/>
      <c r="CJ33" s="614"/>
      <c r="CK33" s="614"/>
      <c r="CL33" s="614"/>
      <c r="CM33" s="614"/>
      <c r="CN33" s="614"/>
      <c r="CO33" s="614"/>
      <c r="CP33" s="614"/>
      <c r="CQ33" s="615"/>
      <c r="CR33" s="581">
        <v>7428717</v>
      </c>
      <c r="CS33" s="594"/>
      <c r="CT33" s="594"/>
      <c r="CU33" s="594"/>
      <c r="CV33" s="594"/>
      <c r="CW33" s="594"/>
      <c r="CX33" s="594"/>
      <c r="CY33" s="595"/>
      <c r="CZ33" s="584">
        <v>47.3</v>
      </c>
      <c r="DA33" s="596"/>
      <c r="DB33" s="596"/>
      <c r="DC33" s="597"/>
      <c r="DD33" s="587">
        <v>4095101</v>
      </c>
      <c r="DE33" s="594"/>
      <c r="DF33" s="594"/>
      <c r="DG33" s="594"/>
      <c r="DH33" s="594"/>
      <c r="DI33" s="594"/>
      <c r="DJ33" s="594"/>
      <c r="DK33" s="595"/>
      <c r="DL33" s="587">
        <v>3029087</v>
      </c>
      <c r="DM33" s="594"/>
      <c r="DN33" s="594"/>
      <c r="DO33" s="594"/>
      <c r="DP33" s="594"/>
      <c r="DQ33" s="594"/>
      <c r="DR33" s="594"/>
      <c r="DS33" s="594"/>
      <c r="DT33" s="594"/>
      <c r="DU33" s="594"/>
      <c r="DV33" s="595"/>
      <c r="DW33" s="604">
        <v>42.2</v>
      </c>
      <c r="DX33" s="605"/>
      <c r="DY33" s="605"/>
      <c r="DZ33" s="605"/>
      <c r="EA33" s="605"/>
      <c r="EB33" s="605"/>
      <c r="EC33" s="606"/>
    </row>
    <row r="34" spans="2:133" ht="11.25" customHeight="1" x14ac:dyDescent="0.15">
      <c r="B34" s="578" t="s">
        <v>262</v>
      </c>
      <c r="C34" s="579"/>
      <c r="D34" s="579"/>
      <c r="E34" s="579"/>
      <c r="F34" s="579"/>
      <c r="G34" s="579"/>
      <c r="H34" s="579"/>
      <c r="I34" s="579"/>
      <c r="J34" s="579"/>
      <c r="K34" s="579"/>
      <c r="L34" s="579"/>
      <c r="M34" s="579"/>
      <c r="N34" s="579"/>
      <c r="O34" s="579"/>
      <c r="P34" s="579"/>
      <c r="Q34" s="580"/>
      <c r="R34" s="581" t="s">
        <v>64</v>
      </c>
      <c r="S34" s="582"/>
      <c r="T34" s="582"/>
      <c r="U34" s="582"/>
      <c r="V34" s="582"/>
      <c r="W34" s="582"/>
      <c r="X34" s="582"/>
      <c r="Y34" s="583"/>
      <c r="Z34" s="634" t="s">
        <v>180</v>
      </c>
      <c r="AA34" s="634"/>
      <c r="AB34" s="634"/>
      <c r="AC34" s="634"/>
      <c r="AD34" s="635" t="s">
        <v>64</v>
      </c>
      <c r="AE34" s="635"/>
      <c r="AF34" s="635"/>
      <c r="AG34" s="635"/>
      <c r="AH34" s="635"/>
      <c r="AI34" s="635"/>
      <c r="AJ34" s="635"/>
      <c r="AK34" s="635"/>
      <c r="AL34" s="604" t="s">
        <v>64</v>
      </c>
      <c r="AM34" s="636"/>
      <c r="AN34" s="636"/>
      <c r="AO34" s="637"/>
      <c r="AP34" s="93"/>
      <c r="AQ34" s="641" t="s">
        <v>263</v>
      </c>
      <c r="AR34" s="642"/>
      <c r="AS34" s="642"/>
      <c r="AT34" s="642"/>
      <c r="AU34" s="642"/>
      <c r="AV34" s="642"/>
      <c r="AW34" s="642"/>
      <c r="AX34" s="642"/>
      <c r="AY34" s="642"/>
      <c r="AZ34" s="642"/>
      <c r="BA34" s="642"/>
      <c r="BB34" s="642"/>
      <c r="BC34" s="642"/>
      <c r="BD34" s="642"/>
      <c r="BE34" s="642"/>
      <c r="BF34" s="643"/>
      <c r="BG34" s="641" t="s">
        <v>264</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265</v>
      </c>
      <c r="CE34" s="614"/>
      <c r="CF34" s="614"/>
      <c r="CG34" s="614"/>
      <c r="CH34" s="614"/>
      <c r="CI34" s="614"/>
      <c r="CJ34" s="614"/>
      <c r="CK34" s="614"/>
      <c r="CL34" s="614"/>
      <c r="CM34" s="614"/>
      <c r="CN34" s="614"/>
      <c r="CO34" s="614"/>
      <c r="CP34" s="614"/>
      <c r="CQ34" s="615"/>
      <c r="CR34" s="581">
        <v>2106268</v>
      </c>
      <c r="CS34" s="582"/>
      <c r="CT34" s="582"/>
      <c r="CU34" s="582"/>
      <c r="CV34" s="582"/>
      <c r="CW34" s="582"/>
      <c r="CX34" s="582"/>
      <c r="CY34" s="583"/>
      <c r="CZ34" s="584">
        <v>13.4</v>
      </c>
      <c r="DA34" s="596"/>
      <c r="DB34" s="596"/>
      <c r="DC34" s="597"/>
      <c r="DD34" s="587">
        <v>926235</v>
      </c>
      <c r="DE34" s="582"/>
      <c r="DF34" s="582"/>
      <c r="DG34" s="582"/>
      <c r="DH34" s="582"/>
      <c r="DI34" s="582"/>
      <c r="DJ34" s="582"/>
      <c r="DK34" s="583"/>
      <c r="DL34" s="587">
        <v>761860</v>
      </c>
      <c r="DM34" s="582"/>
      <c r="DN34" s="582"/>
      <c r="DO34" s="582"/>
      <c r="DP34" s="582"/>
      <c r="DQ34" s="582"/>
      <c r="DR34" s="582"/>
      <c r="DS34" s="582"/>
      <c r="DT34" s="582"/>
      <c r="DU34" s="582"/>
      <c r="DV34" s="583"/>
      <c r="DW34" s="604">
        <v>10.6</v>
      </c>
      <c r="DX34" s="605"/>
      <c r="DY34" s="605"/>
      <c r="DZ34" s="605"/>
      <c r="EA34" s="605"/>
      <c r="EB34" s="605"/>
      <c r="EC34" s="606"/>
    </row>
    <row r="35" spans="2:133" ht="11.25" customHeight="1" x14ac:dyDescent="0.15">
      <c r="B35" s="578" t="s">
        <v>266</v>
      </c>
      <c r="C35" s="579"/>
      <c r="D35" s="579"/>
      <c r="E35" s="579"/>
      <c r="F35" s="579"/>
      <c r="G35" s="579"/>
      <c r="H35" s="579"/>
      <c r="I35" s="579"/>
      <c r="J35" s="579"/>
      <c r="K35" s="579"/>
      <c r="L35" s="579"/>
      <c r="M35" s="579"/>
      <c r="N35" s="579"/>
      <c r="O35" s="579"/>
      <c r="P35" s="579"/>
      <c r="Q35" s="580"/>
      <c r="R35" s="581">
        <v>354950</v>
      </c>
      <c r="S35" s="582"/>
      <c r="T35" s="582"/>
      <c r="U35" s="582"/>
      <c r="V35" s="582"/>
      <c r="W35" s="582"/>
      <c r="X35" s="582"/>
      <c r="Y35" s="583"/>
      <c r="Z35" s="634">
        <v>2.2000000000000002</v>
      </c>
      <c r="AA35" s="634"/>
      <c r="AB35" s="634"/>
      <c r="AC35" s="634"/>
      <c r="AD35" s="635" t="s">
        <v>64</v>
      </c>
      <c r="AE35" s="635"/>
      <c r="AF35" s="635"/>
      <c r="AG35" s="635"/>
      <c r="AH35" s="635"/>
      <c r="AI35" s="635"/>
      <c r="AJ35" s="635"/>
      <c r="AK35" s="635"/>
      <c r="AL35" s="604" t="s">
        <v>64</v>
      </c>
      <c r="AM35" s="636"/>
      <c r="AN35" s="636"/>
      <c r="AO35" s="637"/>
      <c r="AP35" s="93"/>
      <c r="AQ35" s="638" t="s">
        <v>267</v>
      </c>
      <c r="AR35" s="639"/>
      <c r="AS35" s="639"/>
      <c r="AT35" s="639"/>
      <c r="AU35" s="639"/>
      <c r="AV35" s="639"/>
      <c r="AW35" s="639"/>
      <c r="AX35" s="639"/>
      <c r="AY35" s="640"/>
      <c r="AZ35" s="631">
        <v>1629866</v>
      </c>
      <c r="BA35" s="632"/>
      <c r="BB35" s="632"/>
      <c r="BC35" s="632"/>
      <c r="BD35" s="632"/>
      <c r="BE35" s="632"/>
      <c r="BF35" s="633"/>
      <c r="BG35" s="638" t="s">
        <v>268</v>
      </c>
      <c r="BH35" s="639"/>
      <c r="BI35" s="639"/>
      <c r="BJ35" s="639"/>
      <c r="BK35" s="639"/>
      <c r="BL35" s="639"/>
      <c r="BM35" s="639"/>
      <c r="BN35" s="639"/>
      <c r="BO35" s="639"/>
      <c r="BP35" s="639"/>
      <c r="BQ35" s="639"/>
      <c r="BR35" s="639"/>
      <c r="BS35" s="639"/>
      <c r="BT35" s="639"/>
      <c r="BU35" s="640"/>
      <c r="BV35" s="631">
        <v>-119638</v>
      </c>
      <c r="BW35" s="632"/>
      <c r="BX35" s="632"/>
      <c r="BY35" s="632"/>
      <c r="BZ35" s="632"/>
      <c r="CA35" s="632"/>
      <c r="CB35" s="633"/>
      <c r="CD35" s="613" t="s">
        <v>269</v>
      </c>
      <c r="CE35" s="614"/>
      <c r="CF35" s="614"/>
      <c r="CG35" s="614"/>
      <c r="CH35" s="614"/>
      <c r="CI35" s="614"/>
      <c r="CJ35" s="614"/>
      <c r="CK35" s="614"/>
      <c r="CL35" s="614"/>
      <c r="CM35" s="614"/>
      <c r="CN35" s="614"/>
      <c r="CO35" s="614"/>
      <c r="CP35" s="614"/>
      <c r="CQ35" s="615"/>
      <c r="CR35" s="581">
        <v>82061</v>
      </c>
      <c r="CS35" s="594"/>
      <c r="CT35" s="594"/>
      <c r="CU35" s="594"/>
      <c r="CV35" s="594"/>
      <c r="CW35" s="594"/>
      <c r="CX35" s="594"/>
      <c r="CY35" s="595"/>
      <c r="CZ35" s="584">
        <v>0.5</v>
      </c>
      <c r="DA35" s="596"/>
      <c r="DB35" s="596"/>
      <c r="DC35" s="597"/>
      <c r="DD35" s="587">
        <v>75617</v>
      </c>
      <c r="DE35" s="594"/>
      <c r="DF35" s="594"/>
      <c r="DG35" s="594"/>
      <c r="DH35" s="594"/>
      <c r="DI35" s="594"/>
      <c r="DJ35" s="594"/>
      <c r="DK35" s="595"/>
      <c r="DL35" s="587">
        <v>75617</v>
      </c>
      <c r="DM35" s="594"/>
      <c r="DN35" s="594"/>
      <c r="DO35" s="594"/>
      <c r="DP35" s="594"/>
      <c r="DQ35" s="594"/>
      <c r="DR35" s="594"/>
      <c r="DS35" s="594"/>
      <c r="DT35" s="594"/>
      <c r="DU35" s="594"/>
      <c r="DV35" s="595"/>
      <c r="DW35" s="604">
        <v>1.1000000000000001</v>
      </c>
      <c r="DX35" s="605"/>
      <c r="DY35" s="605"/>
      <c r="DZ35" s="605"/>
      <c r="EA35" s="605"/>
      <c r="EB35" s="605"/>
      <c r="EC35" s="606"/>
    </row>
    <row r="36" spans="2:133" ht="11.25" customHeight="1" x14ac:dyDescent="0.15">
      <c r="B36" s="562" t="s">
        <v>270</v>
      </c>
      <c r="C36" s="563"/>
      <c r="D36" s="563"/>
      <c r="E36" s="563"/>
      <c r="F36" s="563"/>
      <c r="G36" s="563"/>
      <c r="H36" s="563"/>
      <c r="I36" s="563"/>
      <c r="J36" s="563"/>
      <c r="K36" s="563"/>
      <c r="L36" s="563"/>
      <c r="M36" s="563"/>
      <c r="N36" s="563"/>
      <c r="O36" s="563"/>
      <c r="P36" s="563"/>
      <c r="Q36" s="564"/>
      <c r="R36" s="565">
        <v>16426918</v>
      </c>
      <c r="S36" s="610"/>
      <c r="T36" s="610"/>
      <c r="U36" s="610"/>
      <c r="V36" s="610"/>
      <c r="W36" s="610"/>
      <c r="X36" s="610"/>
      <c r="Y36" s="625"/>
      <c r="Z36" s="626">
        <v>100</v>
      </c>
      <c r="AA36" s="626"/>
      <c r="AB36" s="626"/>
      <c r="AC36" s="626"/>
      <c r="AD36" s="627">
        <v>6814666</v>
      </c>
      <c r="AE36" s="627"/>
      <c r="AF36" s="627"/>
      <c r="AG36" s="627"/>
      <c r="AH36" s="627"/>
      <c r="AI36" s="627"/>
      <c r="AJ36" s="627"/>
      <c r="AK36" s="627"/>
      <c r="AL36" s="628">
        <v>100</v>
      </c>
      <c r="AM36" s="629"/>
      <c r="AN36" s="629"/>
      <c r="AO36" s="630"/>
      <c r="AQ36" s="616" t="s">
        <v>271</v>
      </c>
      <c r="AR36" s="617"/>
      <c r="AS36" s="617"/>
      <c r="AT36" s="617"/>
      <c r="AU36" s="617"/>
      <c r="AV36" s="617"/>
      <c r="AW36" s="617"/>
      <c r="AX36" s="617"/>
      <c r="AY36" s="618"/>
      <c r="AZ36" s="581">
        <v>358703</v>
      </c>
      <c r="BA36" s="582"/>
      <c r="BB36" s="582"/>
      <c r="BC36" s="582"/>
      <c r="BD36" s="594"/>
      <c r="BE36" s="594"/>
      <c r="BF36" s="619"/>
      <c r="BG36" s="613" t="s">
        <v>272</v>
      </c>
      <c r="BH36" s="614"/>
      <c r="BI36" s="614"/>
      <c r="BJ36" s="614"/>
      <c r="BK36" s="614"/>
      <c r="BL36" s="614"/>
      <c r="BM36" s="614"/>
      <c r="BN36" s="614"/>
      <c r="BO36" s="614"/>
      <c r="BP36" s="614"/>
      <c r="BQ36" s="614"/>
      <c r="BR36" s="614"/>
      <c r="BS36" s="614"/>
      <c r="BT36" s="614"/>
      <c r="BU36" s="615"/>
      <c r="BV36" s="581">
        <v>-227990</v>
      </c>
      <c r="BW36" s="582"/>
      <c r="BX36" s="582"/>
      <c r="BY36" s="582"/>
      <c r="BZ36" s="582"/>
      <c r="CA36" s="582"/>
      <c r="CB36" s="620"/>
      <c r="CD36" s="613" t="s">
        <v>273</v>
      </c>
      <c r="CE36" s="614"/>
      <c r="CF36" s="614"/>
      <c r="CG36" s="614"/>
      <c r="CH36" s="614"/>
      <c r="CI36" s="614"/>
      <c r="CJ36" s="614"/>
      <c r="CK36" s="614"/>
      <c r="CL36" s="614"/>
      <c r="CM36" s="614"/>
      <c r="CN36" s="614"/>
      <c r="CO36" s="614"/>
      <c r="CP36" s="614"/>
      <c r="CQ36" s="615"/>
      <c r="CR36" s="581">
        <v>1589615</v>
      </c>
      <c r="CS36" s="582"/>
      <c r="CT36" s="582"/>
      <c r="CU36" s="582"/>
      <c r="CV36" s="582"/>
      <c r="CW36" s="582"/>
      <c r="CX36" s="582"/>
      <c r="CY36" s="583"/>
      <c r="CZ36" s="584">
        <v>10.1</v>
      </c>
      <c r="DA36" s="596"/>
      <c r="DB36" s="596"/>
      <c r="DC36" s="597"/>
      <c r="DD36" s="587">
        <v>1294229</v>
      </c>
      <c r="DE36" s="582"/>
      <c r="DF36" s="582"/>
      <c r="DG36" s="582"/>
      <c r="DH36" s="582"/>
      <c r="DI36" s="582"/>
      <c r="DJ36" s="582"/>
      <c r="DK36" s="583"/>
      <c r="DL36" s="587">
        <v>1148362</v>
      </c>
      <c r="DM36" s="582"/>
      <c r="DN36" s="582"/>
      <c r="DO36" s="582"/>
      <c r="DP36" s="582"/>
      <c r="DQ36" s="582"/>
      <c r="DR36" s="582"/>
      <c r="DS36" s="582"/>
      <c r="DT36" s="582"/>
      <c r="DU36" s="582"/>
      <c r="DV36" s="583"/>
      <c r="DW36" s="604">
        <v>16</v>
      </c>
      <c r="DX36" s="605"/>
      <c r="DY36" s="605"/>
      <c r="DZ36" s="605"/>
      <c r="EA36" s="605"/>
      <c r="EB36" s="605"/>
      <c r="EC36" s="606"/>
    </row>
    <row r="37" spans="2:133" ht="11.25" customHeight="1" x14ac:dyDescent="0.15">
      <c r="AQ37" s="616" t="s">
        <v>274</v>
      </c>
      <c r="AR37" s="617"/>
      <c r="AS37" s="617"/>
      <c r="AT37" s="617"/>
      <c r="AU37" s="617"/>
      <c r="AV37" s="617"/>
      <c r="AW37" s="617"/>
      <c r="AX37" s="617"/>
      <c r="AY37" s="618"/>
      <c r="AZ37" s="581">
        <v>120036</v>
      </c>
      <c r="BA37" s="582"/>
      <c r="BB37" s="582"/>
      <c r="BC37" s="582"/>
      <c r="BD37" s="594"/>
      <c r="BE37" s="594"/>
      <c r="BF37" s="619"/>
      <c r="BG37" s="613" t="s">
        <v>275</v>
      </c>
      <c r="BH37" s="614"/>
      <c r="BI37" s="614"/>
      <c r="BJ37" s="614"/>
      <c r="BK37" s="614"/>
      <c r="BL37" s="614"/>
      <c r="BM37" s="614"/>
      <c r="BN37" s="614"/>
      <c r="BO37" s="614"/>
      <c r="BP37" s="614"/>
      <c r="BQ37" s="614"/>
      <c r="BR37" s="614"/>
      <c r="BS37" s="614"/>
      <c r="BT37" s="614"/>
      <c r="BU37" s="615"/>
      <c r="BV37" s="581">
        <v>3679</v>
      </c>
      <c r="BW37" s="582"/>
      <c r="BX37" s="582"/>
      <c r="BY37" s="582"/>
      <c r="BZ37" s="582"/>
      <c r="CA37" s="582"/>
      <c r="CB37" s="620"/>
      <c r="CD37" s="613" t="s">
        <v>276</v>
      </c>
      <c r="CE37" s="614"/>
      <c r="CF37" s="614"/>
      <c r="CG37" s="614"/>
      <c r="CH37" s="614"/>
      <c r="CI37" s="614"/>
      <c r="CJ37" s="614"/>
      <c r="CK37" s="614"/>
      <c r="CL37" s="614"/>
      <c r="CM37" s="614"/>
      <c r="CN37" s="614"/>
      <c r="CO37" s="614"/>
      <c r="CP37" s="614"/>
      <c r="CQ37" s="615"/>
      <c r="CR37" s="581">
        <v>988657</v>
      </c>
      <c r="CS37" s="594"/>
      <c r="CT37" s="594"/>
      <c r="CU37" s="594"/>
      <c r="CV37" s="594"/>
      <c r="CW37" s="594"/>
      <c r="CX37" s="594"/>
      <c r="CY37" s="595"/>
      <c r="CZ37" s="584">
        <v>6.3</v>
      </c>
      <c r="DA37" s="596"/>
      <c r="DB37" s="596"/>
      <c r="DC37" s="597"/>
      <c r="DD37" s="587">
        <v>988657</v>
      </c>
      <c r="DE37" s="594"/>
      <c r="DF37" s="594"/>
      <c r="DG37" s="594"/>
      <c r="DH37" s="594"/>
      <c r="DI37" s="594"/>
      <c r="DJ37" s="594"/>
      <c r="DK37" s="595"/>
      <c r="DL37" s="587">
        <v>906957</v>
      </c>
      <c r="DM37" s="594"/>
      <c r="DN37" s="594"/>
      <c r="DO37" s="594"/>
      <c r="DP37" s="594"/>
      <c r="DQ37" s="594"/>
      <c r="DR37" s="594"/>
      <c r="DS37" s="594"/>
      <c r="DT37" s="594"/>
      <c r="DU37" s="594"/>
      <c r="DV37" s="595"/>
      <c r="DW37" s="604">
        <v>12.7</v>
      </c>
      <c r="DX37" s="605"/>
      <c r="DY37" s="605"/>
      <c r="DZ37" s="605"/>
      <c r="EA37" s="605"/>
      <c r="EB37" s="605"/>
      <c r="EC37" s="606"/>
    </row>
    <row r="38" spans="2:133" ht="11.25" customHeight="1" x14ac:dyDescent="0.15">
      <c r="AQ38" s="616" t="s">
        <v>277</v>
      </c>
      <c r="AR38" s="617"/>
      <c r="AS38" s="617"/>
      <c r="AT38" s="617"/>
      <c r="AU38" s="617"/>
      <c r="AV38" s="617"/>
      <c r="AW38" s="617"/>
      <c r="AX38" s="617"/>
      <c r="AY38" s="618"/>
      <c r="AZ38" s="581">
        <v>15305</v>
      </c>
      <c r="BA38" s="582"/>
      <c r="BB38" s="582"/>
      <c r="BC38" s="582"/>
      <c r="BD38" s="594"/>
      <c r="BE38" s="594"/>
      <c r="BF38" s="619"/>
      <c r="BG38" s="613" t="s">
        <v>278</v>
      </c>
      <c r="BH38" s="614"/>
      <c r="BI38" s="614"/>
      <c r="BJ38" s="614"/>
      <c r="BK38" s="614"/>
      <c r="BL38" s="614"/>
      <c r="BM38" s="614"/>
      <c r="BN38" s="614"/>
      <c r="BO38" s="614"/>
      <c r="BP38" s="614"/>
      <c r="BQ38" s="614"/>
      <c r="BR38" s="614"/>
      <c r="BS38" s="614"/>
      <c r="BT38" s="614"/>
      <c r="BU38" s="615"/>
      <c r="BV38" s="581">
        <v>6111</v>
      </c>
      <c r="BW38" s="582"/>
      <c r="BX38" s="582"/>
      <c r="BY38" s="582"/>
      <c r="BZ38" s="582"/>
      <c r="CA38" s="582"/>
      <c r="CB38" s="620"/>
      <c r="CD38" s="613" t="s">
        <v>279</v>
      </c>
      <c r="CE38" s="614"/>
      <c r="CF38" s="614"/>
      <c r="CG38" s="614"/>
      <c r="CH38" s="614"/>
      <c r="CI38" s="614"/>
      <c r="CJ38" s="614"/>
      <c r="CK38" s="614"/>
      <c r="CL38" s="614"/>
      <c r="CM38" s="614"/>
      <c r="CN38" s="614"/>
      <c r="CO38" s="614"/>
      <c r="CP38" s="614"/>
      <c r="CQ38" s="615"/>
      <c r="CR38" s="581">
        <v>1614561</v>
      </c>
      <c r="CS38" s="582"/>
      <c r="CT38" s="582"/>
      <c r="CU38" s="582"/>
      <c r="CV38" s="582"/>
      <c r="CW38" s="582"/>
      <c r="CX38" s="582"/>
      <c r="CY38" s="583"/>
      <c r="CZ38" s="584">
        <v>10.3</v>
      </c>
      <c r="DA38" s="596"/>
      <c r="DB38" s="596"/>
      <c r="DC38" s="597"/>
      <c r="DD38" s="587">
        <v>1304366</v>
      </c>
      <c r="DE38" s="582"/>
      <c r="DF38" s="582"/>
      <c r="DG38" s="582"/>
      <c r="DH38" s="582"/>
      <c r="DI38" s="582"/>
      <c r="DJ38" s="582"/>
      <c r="DK38" s="583"/>
      <c r="DL38" s="587">
        <v>1043248</v>
      </c>
      <c r="DM38" s="582"/>
      <c r="DN38" s="582"/>
      <c r="DO38" s="582"/>
      <c r="DP38" s="582"/>
      <c r="DQ38" s="582"/>
      <c r="DR38" s="582"/>
      <c r="DS38" s="582"/>
      <c r="DT38" s="582"/>
      <c r="DU38" s="582"/>
      <c r="DV38" s="583"/>
      <c r="DW38" s="604">
        <v>14.6</v>
      </c>
      <c r="DX38" s="605"/>
      <c r="DY38" s="605"/>
      <c r="DZ38" s="605"/>
      <c r="EA38" s="605"/>
      <c r="EB38" s="605"/>
      <c r="EC38" s="606"/>
    </row>
    <row r="39" spans="2:133" ht="11.25" customHeight="1" x14ac:dyDescent="0.15">
      <c r="AQ39" s="616" t="s">
        <v>280</v>
      </c>
      <c r="AR39" s="617"/>
      <c r="AS39" s="617"/>
      <c r="AT39" s="617"/>
      <c r="AU39" s="617"/>
      <c r="AV39" s="617"/>
      <c r="AW39" s="617"/>
      <c r="AX39" s="617"/>
      <c r="AY39" s="618"/>
      <c r="AZ39" s="581" t="s">
        <v>64</v>
      </c>
      <c r="BA39" s="582"/>
      <c r="BB39" s="582"/>
      <c r="BC39" s="582"/>
      <c r="BD39" s="594"/>
      <c r="BE39" s="594"/>
      <c r="BF39" s="619"/>
      <c r="BG39" s="621" t="s">
        <v>281</v>
      </c>
      <c r="BH39" s="622"/>
      <c r="BI39" s="622"/>
      <c r="BJ39" s="622"/>
      <c r="BK39" s="622"/>
      <c r="BL39" s="94"/>
      <c r="BM39" s="614" t="s">
        <v>282</v>
      </c>
      <c r="BN39" s="614"/>
      <c r="BO39" s="614"/>
      <c r="BP39" s="614"/>
      <c r="BQ39" s="614"/>
      <c r="BR39" s="614"/>
      <c r="BS39" s="614"/>
      <c r="BT39" s="614"/>
      <c r="BU39" s="615"/>
      <c r="BV39" s="581">
        <v>110</v>
      </c>
      <c r="BW39" s="582"/>
      <c r="BX39" s="582"/>
      <c r="BY39" s="582"/>
      <c r="BZ39" s="582"/>
      <c r="CA39" s="582"/>
      <c r="CB39" s="620"/>
      <c r="CD39" s="613" t="s">
        <v>283</v>
      </c>
      <c r="CE39" s="614"/>
      <c r="CF39" s="614"/>
      <c r="CG39" s="614"/>
      <c r="CH39" s="614"/>
      <c r="CI39" s="614"/>
      <c r="CJ39" s="614"/>
      <c r="CK39" s="614"/>
      <c r="CL39" s="614"/>
      <c r="CM39" s="614"/>
      <c r="CN39" s="614"/>
      <c r="CO39" s="614"/>
      <c r="CP39" s="614"/>
      <c r="CQ39" s="615"/>
      <c r="CR39" s="581">
        <v>2031212</v>
      </c>
      <c r="CS39" s="594"/>
      <c r="CT39" s="594"/>
      <c r="CU39" s="594"/>
      <c r="CV39" s="594"/>
      <c r="CW39" s="594"/>
      <c r="CX39" s="594"/>
      <c r="CY39" s="595"/>
      <c r="CZ39" s="584">
        <v>12.9</v>
      </c>
      <c r="DA39" s="596"/>
      <c r="DB39" s="596"/>
      <c r="DC39" s="597"/>
      <c r="DD39" s="587">
        <v>489654</v>
      </c>
      <c r="DE39" s="594"/>
      <c r="DF39" s="594"/>
      <c r="DG39" s="594"/>
      <c r="DH39" s="594"/>
      <c r="DI39" s="594"/>
      <c r="DJ39" s="594"/>
      <c r="DK39" s="595"/>
      <c r="DL39" s="587" t="s">
        <v>64</v>
      </c>
      <c r="DM39" s="594"/>
      <c r="DN39" s="594"/>
      <c r="DO39" s="594"/>
      <c r="DP39" s="594"/>
      <c r="DQ39" s="594"/>
      <c r="DR39" s="594"/>
      <c r="DS39" s="594"/>
      <c r="DT39" s="594"/>
      <c r="DU39" s="594"/>
      <c r="DV39" s="595"/>
      <c r="DW39" s="604" t="s">
        <v>64</v>
      </c>
      <c r="DX39" s="605"/>
      <c r="DY39" s="605"/>
      <c r="DZ39" s="605"/>
      <c r="EA39" s="605"/>
      <c r="EB39" s="605"/>
      <c r="EC39" s="606"/>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284</v>
      </c>
      <c r="AR40" s="617"/>
      <c r="AS40" s="617"/>
      <c r="AT40" s="617"/>
      <c r="AU40" s="617"/>
      <c r="AV40" s="617"/>
      <c r="AW40" s="617"/>
      <c r="AX40" s="617"/>
      <c r="AY40" s="618"/>
      <c r="AZ40" s="581">
        <v>330299</v>
      </c>
      <c r="BA40" s="582"/>
      <c r="BB40" s="582"/>
      <c r="BC40" s="582"/>
      <c r="BD40" s="594"/>
      <c r="BE40" s="594"/>
      <c r="BF40" s="619"/>
      <c r="BG40" s="621"/>
      <c r="BH40" s="622"/>
      <c r="BI40" s="622"/>
      <c r="BJ40" s="622"/>
      <c r="BK40" s="622"/>
      <c r="BL40" s="94"/>
      <c r="BM40" s="614" t="s">
        <v>285</v>
      </c>
      <c r="BN40" s="614"/>
      <c r="BO40" s="614"/>
      <c r="BP40" s="614"/>
      <c r="BQ40" s="614"/>
      <c r="BR40" s="614"/>
      <c r="BS40" s="614"/>
      <c r="BT40" s="614"/>
      <c r="BU40" s="615"/>
      <c r="BV40" s="581">
        <v>147</v>
      </c>
      <c r="BW40" s="582"/>
      <c r="BX40" s="582"/>
      <c r="BY40" s="582"/>
      <c r="BZ40" s="582"/>
      <c r="CA40" s="582"/>
      <c r="CB40" s="620"/>
      <c r="CD40" s="613" t="s">
        <v>286</v>
      </c>
      <c r="CE40" s="614"/>
      <c r="CF40" s="614"/>
      <c r="CG40" s="614"/>
      <c r="CH40" s="614"/>
      <c r="CI40" s="614"/>
      <c r="CJ40" s="614"/>
      <c r="CK40" s="614"/>
      <c r="CL40" s="614"/>
      <c r="CM40" s="614"/>
      <c r="CN40" s="614"/>
      <c r="CO40" s="614"/>
      <c r="CP40" s="614"/>
      <c r="CQ40" s="615"/>
      <c r="CR40" s="581">
        <v>5000</v>
      </c>
      <c r="CS40" s="582"/>
      <c r="CT40" s="582"/>
      <c r="CU40" s="582"/>
      <c r="CV40" s="582"/>
      <c r="CW40" s="582"/>
      <c r="CX40" s="582"/>
      <c r="CY40" s="583"/>
      <c r="CZ40" s="584">
        <v>0</v>
      </c>
      <c r="DA40" s="596"/>
      <c r="DB40" s="596"/>
      <c r="DC40" s="597"/>
      <c r="DD40" s="587">
        <v>5000</v>
      </c>
      <c r="DE40" s="582"/>
      <c r="DF40" s="582"/>
      <c r="DG40" s="582"/>
      <c r="DH40" s="582"/>
      <c r="DI40" s="582"/>
      <c r="DJ40" s="582"/>
      <c r="DK40" s="583"/>
      <c r="DL40" s="587" t="s">
        <v>64</v>
      </c>
      <c r="DM40" s="582"/>
      <c r="DN40" s="582"/>
      <c r="DO40" s="582"/>
      <c r="DP40" s="582"/>
      <c r="DQ40" s="582"/>
      <c r="DR40" s="582"/>
      <c r="DS40" s="582"/>
      <c r="DT40" s="582"/>
      <c r="DU40" s="582"/>
      <c r="DV40" s="583"/>
      <c r="DW40" s="604" t="s">
        <v>64</v>
      </c>
      <c r="DX40" s="605"/>
      <c r="DY40" s="605"/>
      <c r="DZ40" s="605"/>
      <c r="EA40" s="605"/>
      <c r="EB40" s="605"/>
      <c r="EC40" s="606"/>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287</v>
      </c>
      <c r="AR41" s="608"/>
      <c r="AS41" s="608"/>
      <c r="AT41" s="608"/>
      <c r="AU41" s="608"/>
      <c r="AV41" s="608"/>
      <c r="AW41" s="608"/>
      <c r="AX41" s="608"/>
      <c r="AY41" s="609"/>
      <c r="AZ41" s="565">
        <v>805523</v>
      </c>
      <c r="BA41" s="610"/>
      <c r="BB41" s="610"/>
      <c r="BC41" s="610"/>
      <c r="BD41" s="566"/>
      <c r="BE41" s="566"/>
      <c r="BF41" s="611"/>
      <c r="BG41" s="623"/>
      <c r="BH41" s="624"/>
      <c r="BI41" s="624"/>
      <c r="BJ41" s="624"/>
      <c r="BK41" s="624"/>
      <c r="BL41" s="96"/>
      <c r="BM41" s="608" t="s">
        <v>288</v>
      </c>
      <c r="BN41" s="608"/>
      <c r="BO41" s="608"/>
      <c r="BP41" s="608"/>
      <c r="BQ41" s="608"/>
      <c r="BR41" s="608"/>
      <c r="BS41" s="608"/>
      <c r="BT41" s="608"/>
      <c r="BU41" s="609"/>
      <c r="BV41" s="565">
        <v>464</v>
      </c>
      <c r="BW41" s="610"/>
      <c r="BX41" s="610"/>
      <c r="BY41" s="610"/>
      <c r="BZ41" s="610"/>
      <c r="CA41" s="610"/>
      <c r="CB41" s="612"/>
      <c r="CD41" s="613" t="s">
        <v>289</v>
      </c>
      <c r="CE41" s="614"/>
      <c r="CF41" s="614"/>
      <c r="CG41" s="614"/>
      <c r="CH41" s="614"/>
      <c r="CI41" s="614"/>
      <c r="CJ41" s="614"/>
      <c r="CK41" s="614"/>
      <c r="CL41" s="614"/>
      <c r="CM41" s="614"/>
      <c r="CN41" s="614"/>
      <c r="CO41" s="614"/>
      <c r="CP41" s="614"/>
      <c r="CQ41" s="615"/>
      <c r="CR41" s="581" t="s">
        <v>176</v>
      </c>
      <c r="CS41" s="594"/>
      <c r="CT41" s="594"/>
      <c r="CU41" s="594"/>
      <c r="CV41" s="594"/>
      <c r="CW41" s="594"/>
      <c r="CX41" s="594"/>
      <c r="CY41" s="595"/>
      <c r="CZ41" s="584" t="s">
        <v>172</v>
      </c>
      <c r="DA41" s="596"/>
      <c r="DB41" s="596"/>
      <c r="DC41" s="597"/>
      <c r="DD41" s="587" t="s">
        <v>172</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15">
      <c r="B42" s="88" t="s">
        <v>290</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291</v>
      </c>
      <c r="CE42" s="579"/>
      <c r="CF42" s="579"/>
      <c r="CG42" s="579"/>
      <c r="CH42" s="579"/>
      <c r="CI42" s="579"/>
      <c r="CJ42" s="579"/>
      <c r="CK42" s="579"/>
      <c r="CL42" s="579"/>
      <c r="CM42" s="579"/>
      <c r="CN42" s="579"/>
      <c r="CO42" s="579"/>
      <c r="CP42" s="579"/>
      <c r="CQ42" s="580"/>
      <c r="CR42" s="581">
        <v>3107295</v>
      </c>
      <c r="CS42" s="582"/>
      <c r="CT42" s="582"/>
      <c r="CU42" s="582"/>
      <c r="CV42" s="582"/>
      <c r="CW42" s="582"/>
      <c r="CX42" s="582"/>
      <c r="CY42" s="583"/>
      <c r="CZ42" s="584">
        <v>19.8</v>
      </c>
      <c r="DA42" s="585"/>
      <c r="DB42" s="585"/>
      <c r="DC42" s="586"/>
      <c r="DD42" s="587">
        <v>369890</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15">
      <c r="B43" s="98" t="s">
        <v>292</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293</v>
      </c>
      <c r="CE43" s="579"/>
      <c r="CF43" s="579"/>
      <c r="CG43" s="579"/>
      <c r="CH43" s="579"/>
      <c r="CI43" s="579"/>
      <c r="CJ43" s="579"/>
      <c r="CK43" s="579"/>
      <c r="CL43" s="579"/>
      <c r="CM43" s="579"/>
      <c r="CN43" s="579"/>
      <c r="CO43" s="579"/>
      <c r="CP43" s="579"/>
      <c r="CQ43" s="580"/>
      <c r="CR43" s="581">
        <v>86299</v>
      </c>
      <c r="CS43" s="594"/>
      <c r="CT43" s="594"/>
      <c r="CU43" s="594"/>
      <c r="CV43" s="594"/>
      <c r="CW43" s="594"/>
      <c r="CX43" s="594"/>
      <c r="CY43" s="595"/>
      <c r="CZ43" s="584">
        <v>0.5</v>
      </c>
      <c r="DA43" s="596"/>
      <c r="DB43" s="596"/>
      <c r="DC43" s="597"/>
      <c r="DD43" s="587">
        <v>86299</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15">
      <c r="B44" s="99" t="s">
        <v>294</v>
      </c>
      <c r="CD44" s="598" t="s">
        <v>247</v>
      </c>
      <c r="CE44" s="599"/>
      <c r="CF44" s="578" t="s">
        <v>295</v>
      </c>
      <c r="CG44" s="579"/>
      <c r="CH44" s="579"/>
      <c r="CI44" s="579"/>
      <c r="CJ44" s="579"/>
      <c r="CK44" s="579"/>
      <c r="CL44" s="579"/>
      <c r="CM44" s="579"/>
      <c r="CN44" s="579"/>
      <c r="CO44" s="579"/>
      <c r="CP44" s="579"/>
      <c r="CQ44" s="580"/>
      <c r="CR44" s="581">
        <v>3092621</v>
      </c>
      <c r="CS44" s="582"/>
      <c r="CT44" s="582"/>
      <c r="CU44" s="582"/>
      <c r="CV44" s="582"/>
      <c r="CW44" s="582"/>
      <c r="CX44" s="582"/>
      <c r="CY44" s="583"/>
      <c r="CZ44" s="584">
        <v>19.7</v>
      </c>
      <c r="DA44" s="585"/>
      <c r="DB44" s="585"/>
      <c r="DC44" s="586"/>
      <c r="DD44" s="587">
        <v>369026</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15">
      <c r="CD45" s="600"/>
      <c r="CE45" s="601"/>
      <c r="CF45" s="578" t="s">
        <v>296</v>
      </c>
      <c r="CG45" s="579"/>
      <c r="CH45" s="579"/>
      <c r="CI45" s="579"/>
      <c r="CJ45" s="579"/>
      <c r="CK45" s="579"/>
      <c r="CL45" s="579"/>
      <c r="CM45" s="579"/>
      <c r="CN45" s="579"/>
      <c r="CO45" s="579"/>
      <c r="CP45" s="579"/>
      <c r="CQ45" s="580"/>
      <c r="CR45" s="581">
        <v>481428</v>
      </c>
      <c r="CS45" s="594"/>
      <c r="CT45" s="594"/>
      <c r="CU45" s="594"/>
      <c r="CV45" s="594"/>
      <c r="CW45" s="594"/>
      <c r="CX45" s="594"/>
      <c r="CY45" s="595"/>
      <c r="CZ45" s="584">
        <v>3.1</v>
      </c>
      <c r="DA45" s="596"/>
      <c r="DB45" s="596"/>
      <c r="DC45" s="597"/>
      <c r="DD45" s="587">
        <v>43492</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15">
      <c r="CD46" s="600"/>
      <c r="CE46" s="601"/>
      <c r="CF46" s="578" t="s">
        <v>297</v>
      </c>
      <c r="CG46" s="579"/>
      <c r="CH46" s="579"/>
      <c r="CI46" s="579"/>
      <c r="CJ46" s="579"/>
      <c r="CK46" s="579"/>
      <c r="CL46" s="579"/>
      <c r="CM46" s="579"/>
      <c r="CN46" s="579"/>
      <c r="CO46" s="579"/>
      <c r="CP46" s="579"/>
      <c r="CQ46" s="580"/>
      <c r="CR46" s="581">
        <v>2606712</v>
      </c>
      <c r="CS46" s="582"/>
      <c r="CT46" s="582"/>
      <c r="CU46" s="582"/>
      <c r="CV46" s="582"/>
      <c r="CW46" s="582"/>
      <c r="CX46" s="582"/>
      <c r="CY46" s="583"/>
      <c r="CZ46" s="584">
        <v>16.600000000000001</v>
      </c>
      <c r="DA46" s="585"/>
      <c r="DB46" s="585"/>
      <c r="DC46" s="586"/>
      <c r="DD46" s="587">
        <v>323453</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15">
      <c r="CD47" s="600"/>
      <c r="CE47" s="601"/>
      <c r="CF47" s="578" t="s">
        <v>298</v>
      </c>
      <c r="CG47" s="579"/>
      <c r="CH47" s="579"/>
      <c r="CI47" s="579"/>
      <c r="CJ47" s="579"/>
      <c r="CK47" s="579"/>
      <c r="CL47" s="579"/>
      <c r="CM47" s="579"/>
      <c r="CN47" s="579"/>
      <c r="CO47" s="579"/>
      <c r="CP47" s="579"/>
      <c r="CQ47" s="580"/>
      <c r="CR47" s="581">
        <v>14674</v>
      </c>
      <c r="CS47" s="594"/>
      <c r="CT47" s="594"/>
      <c r="CU47" s="594"/>
      <c r="CV47" s="594"/>
      <c r="CW47" s="594"/>
      <c r="CX47" s="594"/>
      <c r="CY47" s="595"/>
      <c r="CZ47" s="584">
        <v>0.1</v>
      </c>
      <c r="DA47" s="596"/>
      <c r="DB47" s="596"/>
      <c r="DC47" s="597"/>
      <c r="DD47" s="587">
        <v>864</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x14ac:dyDescent="0.15">
      <c r="CD48" s="602"/>
      <c r="CE48" s="603"/>
      <c r="CF48" s="578" t="s">
        <v>299</v>
      </c>
      <c r="CG48" s="579"/>
      <c r="CH48" s="579"/>
      <c r="CI48" s="579"/>
      <c r="CJ48" s="579"/>
      <c r="CK48" s="579"/>
      <c r="CL48" s="579"/>
      <c r="CM48" s="579"/>
      <c r="CN48" s="579"/>
      <c r="CO48" s="579"/>
      <c r="CP48" s="579"/>
      <c r="CQ48" s="580"/>
      <c r="CR48" s="581" t="s">
        <v>180</v>
      </c>
      <c r="CS48" s="582"/>
      <c r="CT48" s="582"/>
      <c r="CU48" s="582"/>
      <c r="CV48" s="582"/>
      <c r="CW48" s="582"/>
      <c r="CX48" s="582"/>
      <c r="CY48" s="583"/>
      <c r="CZ48" s="584" t="s">
        <v>64</v>
      </c>
      <c r="DA48" s="585"/>
      <c r="DB48" s="585"/>
      <c r="DC48" s="586"/>
      <c r="DD48" s="587" t="s">
        <v>110</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15">
      <c r="CD49" s="562" t="s">
        <v>300</v>
      </c>
      <c r="CE49" s="563"/>
      <c r="CF49" s="563"/>
      <c r="CG49" s="563"/>
      <c r="CH49" s="563"/>
      <c r="CI49" s="563"/>
      <c r="CJ49" s="563"/>
      <c r="CK49" s="563"/>
      <c r="CL49" s="563"/>
      <c r="CM49" s="563"/>
      <c r="CN49" s="563"/>
      <c r="CO49" s="563"/>
      <c r="CP49" s="563"/>
      <c r="CQ49" s="564"/>
      <c r="CR49" s="565">
        <v>15721016</v>
      </c>
      <c r="CS49" s="566"/>
      <c r="CT49" s="566"/>
      <c r="CU49" s="566"/>
      <c r="CV49" s="566"/>
      <c r="CW49" s="566"/>
      <c r="CX49" s="566"/>
      <c r="CY49" s="567"/>
      <c r="CZ49" s="568">
        <v>100</v>
      </c>
      <c r="DA49" s="569"/>
      <c r="DB49" s="569"/>
      <c r="DC49" s="570"/>
      <c r="DD49" s="571">
        <v>8068340</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301</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2" t="s">
        <v>302</v>
      </c>
      <c r="DK2" s="1103"/>
      <c r="DL2" s="1103"/>
      <c r="DM2" s="1103"/>
      <c r="DN2" s="1103"/>
      <c r="DO2" s="1104"/>
      <c r="DP2" s="107"/>
      <c r="DQ2" s="1102" t="s">
        <v>303</v>
      </c>
      <c r="DR2" s="1103"/>
      <c r="DS2" s="1103"/>
      <c r="DT2" s="1103"/>
      <c r="DU2" s="1103"/>
      <c r="DV2" s="1103"/>
      <c r="DW2" s="1103"/>
      <c r="DX2" s="1103"/>
      <c r="DY2" s="1103"/>
      <c r="DZ2" s="1104"/>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5" t="s">
        <v>304</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110"/>
      <c r="BA4" s="110"/>
      <c r="BB4" s="110"/>
      <c r="BC4" s="110"/>
      <c r="BD4" s="110"/>
      <c r="BE4" s="111"/>
      <c r="BF4" s="111"/>
      <c r="BG4" s="111"/>
      <c r="BH4" s="111"/>
      <c r="BI4" s="111"/>
      <c r="BJ4" s="111"/>
      <c r="BK4" s="111"/>
      <c r="BL4" s="111"/>
      <c r="BM4" s="111"/>
      <c r="BN4" s="111"/>
      <c r="BO4" s="111"/>
      <c r="BP4" s="111"/>
      <c r="BQ4" s="110" t="s">
        <v>305</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96" t="s">
        <v>306</v>
      </c>
      <c r="B5" s="997"/>
      <c r="C5" s="997"/>
      <c r="D5" s="997"/>
      <c r="E5" s="997"/>
      <c r="F5" s="997"/>
      <c r="G5" s="997"/>
      <c r="H5" s="997"/>
      <c r="I5" s="997"/>
      <c r="J5" s="997"/>
      <c r="K5" s="997"/>
      <c r="L5" s="997"/>
      <c r="M5" s="997"/>
      <c r="N5" s="997"/>
      <c r="O5" s="997"/>
      <c r="P5" s="998"/>
      <c r="Q5" s="982" t="s">
        <v>307</v>
      </c>
      <c r="R5" s="983"/>
      <c r="S5" s="983"/>
      <c r="T5" s="983"/>
      <c r="U5" s="984"/>
      <c r="V5" s="982" t="s">
        <v>308</v>
      </c>
      <c r="W5" s="983"/>
      <c r="X5" s="983"/>
      <c r="Y5" s="983"/>
      <c r="Z5" s="984"/>
      <c r="AA5" s="982" t="s">
        <v>309</v>
      </c>
      <c r="AB5" s="983"/>
      <c r="AC5" s="983"/>
      <c r="AD5" s="983"/>
      <c r="AE5" s="983"/>
      <c r="AF5" s="1105" t="s">
        <v>310</v>
      </c>
      <c r="AG5" s="983"/>
      <c r="AH5" s="983"/>
      <c r="AI5" s="983"/>
      <c r="AJ5" s="988"/>
      <c r="AK5" s="983" t="s">
        <v>311</v>
      </c>
      <c r="AL5" s="983"/>
      <c r="AM5" s="983"/>
      <c r="AN5" s="983"/>
      <c r="AO5" s="984"/>
      <c r="AP5" s="982" t="s">
        <v>312</v>
      </c>
      <c r="AQ5" s="983"/>
      <c r="AR5" s="983"/>
      <c r="AS5" s="983"/>
      <c r="AT5" s="984"/>
      <c r="AU5" s="982" t="s">
        <v>313</v>
      </c>
      <c r="AV5" s="983"/>
      <c r="AW5" s="983"/>
      <c r="AX5" s="983"/>
      <c r="AY5" s="988"/>
      <c r="AZ5" s="114"/>
      <c r="BA5" s="114"/>
      <c r="BB5" s="114"/>
      <c r="BC5" s="114"/>
      <c r="BD5" s="114"/>
      <c r="BE5" s="115"/>
      <c r="BF5" s="115"/>
      <c r="BG5" s="115"/>
      <c r="BH5" s="115"/>
      <c r="BI5" s="115"/>
      <c r="BJ5" s="115"/>
      <c r="BK5" s="115"/>
      <c r="BL5" s="115"/>
      <c r="BM5" s="115"/>
      <c r="BN5" s="115"/>
      <c r="BO5" s="115"/>
      <c r="BP5" s="115"/>
      <c r="BQ5" s="996" t="s">
        <v>314</v>
      </c>
      <c r="BR5" s="997"/>
      <c r="BS5" s="997"/>
      <c r="BT5" s="997"/>
      <c r="BU5" s="997"/>
      <c r="BV5" s="997"/>
      <c r="BW5" s="997"/>
      <c r="BX5" s="997"/>
      <c r="BY5" s="997"/>
      <c r="BZ5" s="997"/>
      <c r="CA5" s="997"/>
      <c r="CB5" s="997"/>
      <c r="CC5" s="997"/>
      <c r="CD5" s="997"/>
      <c r="CE5" s="997"/>
      <c r="CF5" s="997"/>
      <c r="CG5" s="998"/>
      <c r="CH5" s="982" t="s">
        <v>315</v>
      </c>
      <c r="CI5" s="983"/>
      <c r="CJ5" s="983"/>
      <c r="CK5" s="983"/>
      <c r="CL5" s="984"/>
      <c r="CM5" s="982" t="s">
        <v>316</v>
      </c>
      <c r="CN5" s="983"/>
      <c r="CO5" s="983"/>
      <c r="CP5" s="983"/>
      <c r="CQ5" s="984"/>
      <c r="CR5" s="982" t="s">
        <v>317</v>
      </c>
      <c r="CS5" s="983"/>
      <c r="CT5" s="983"/>
      <c r="CU5" s="983"/>
      <c r="CV5" s="984"/>
      <c r="CW5" s="982" t="s">
        <v>318</v>
      </c>
      <c r="CX5" s="983"/>
      <c r="CY5" s="983"/>
      <c r="CZ5" s="983"/>
      <c r="DA5" s="984"/>
      <c r="DB5" s="982" t="s">
        <v>319</v>
      </c>
      <c r="DC5" s="983"/>
      <c r="DD5" s="983"/>
      <c r="DE5" s="983"/>
      <c r="DF5" s="984"/>
      <c r="DG5" s="1090" t="s">
        <v>320</v>
      </c>
      <c r="DH5" s="1091"/>
      <c r="DI5" s="1091"/>
      <c r="DJ5" s="1091"/>
      <c r="DK5" s="1092"/>
      <c r="DL5" s="1090" t="s">
        <v>321</v>
      </c>
      <c r="DM5" s="1091"/>
      <c r="DN5" s="1091"/>
      <c r="DO5" s="1091"/>
      <c r="DP5" s="1092"/>
      <c r="DQ5" s="982" t="s">
        <v>322</v>
      </c>
      <c r="DR5" s="983"/>
      <c r="DS5" s="983"/>
      <c r="DT5" s="983"/>
      <c r="DU5" s="984"/>
      <c r="DV5" s="982" t="s">
        <v>313</v>
      </c>
      <c r="DW5" s="983"/>
      <c r="DX5" s="983"/>
      <c r="DY5" s="983"/>
      <c r="DZ5" s="988"/>
      <c r="EA5" s="112"/>
    </row>
    <row r="6" spans="1:131" s="113" customFormat="1" ht="26.25" customHeight="1" thickBot="1" x14ac:dyDescent="0.2">
      <c r="A6" s="999"/>
      <c r="B6" s="1000"/>
      <c r="C6" s="1000"/>
      <c r="D6" s="1000"/>
      <c r="E6" s="1000"/>
      <c r="F6" s="1000"/>
      <c r="G6" s="1000"/>
      <c r="H6" s="1000"/>
      <c r="I6" s="1000"/>
      <c r="J6" s="1000"/>
      <c r="K6" s="1000"/>
      <c r="L6" s="1000"/>
      <c r="M6" s="1000"/>
      <c r="N6" s="1000"/>
      <c r="O6" s="1000"/>
      <c r="P6" s="1001"/>
      <c r="Q6" s="985"/>
      <c r="R6" s="986"/>
      <c r="S6" s="986"/>
      <c r="T6" s="986"/>
      <c r="U6" s="987"/>
      <c r="V6" s="985"/>
      <c r="W6" s="986"/>
      <c r="X6" s="986"/>
      <c r="Y6" s="986"/>
      <c r="Z6" s="987"/>
      <c r="AA6" s="985"/>
      <c r="AB6" s="986"/>
      <c r="AC6" s="986"/>
      <c r="AD6" s="986"/>
      <c r="AE6" s="986"/>
      <c r="AF6" s="1106"/>
      <c r="AG6" s="986"/>
      <c r="AH6" s="986"/>
      <c r="AI6" s="986"/>
      <c r="AJ6" s="989"/>
      <c r="AK6" s="986"/>
      <c r="AL6" s="986"/>
      <c r="AM6" s="986"/>
      <c r="AN6" s="986"/>
      <c r="AO6" s="987"/>
      <c r="AP6" s="985"/>
      <c r="AQ6" s="986"/>
      <c r="AR6" s="986"/>
      <c r="AS6" s="986"/>
      <c r="AT6" s="987"/>
      <c r="AU6" s="985"/>
      <c r="AV6" s="986"/>
      <c r="AW6" s="986"/>
      <c r="AX6" s="986"/>
      <c r="AY6" s="989"/>
      <c r="AZ6" s="110"/>
      <c r="BA6" s="110"/>
      <c r="BB6" s="110"/>
      <c r="BC6" s="110"/>
      <c r="BD6" s="110"/>
      <c r="BE6" s="111"/>
      <c r="BF6" s="111"/>
      <c r="BG6" s="111"/>
      <c r="BH6" s="111"/>
      <c r="BI6" s="111"/>
      <c r="BJ6" s="111"/>
      <c r="BK6" s="111"/>
      <c r="BL6" s="111"/>
      <c r="BM6" s="111"/>
      <c r="BN6" s="111"/>
      <c r="BO6" s="111"/>
      <c r="BP6" s="111"/>
      <c r="BQ6" s="999"/>
      <c r="BR6" s="1000"/>
      <c r="BS6" s="1000"/>
      <c r="BT6" s="1000"/>
      <c r="BU6" s="1000"/>
      <c r="BV6" s="1000"/>
      <c r="BW6" s="1000"/>
      <c r="BX6" s="1000"/>
      <c r="BY6" s="1000"/>
      <c r="BZ6" s="1000"/>
      <c r="CA6" s="1000"/>
      <c r="CB6" s="1000"/>
      <c r="CC6" s="1000"/>
      <c r="CD6" s="1000"/>
      <c r="CE6" s="1000"/>
      <c r="CF6" s="1000"/>
      <c r="CG6" s="1001"/>
      <c r="CH6" s="985"/>
      <c r="CI6" s="986"/>
      <c r="CJ6" s="986"/>
      <c r="CK6" s="986"/>
      <c r="CL6" s="987"/>
      <c r="CM6" s="985"/>
      <c r="CN6" s="986"/>
      <c r="CO6" s="986"/>
      <c r="CP6" s="986"/>
      <c r="CQ6" s="987"/>
      <c r="CR6" s="985"/>
      <c r="CS6" s="986"/>
      <c r="CT6" s="986"/>
      <c r="CU6" s="986"/>
      <c r="CV6" s="987"/>
      <c r="CW6" s="985"/>
      <c r="CX6" s="986"/>
      <c r="CY6" s="986"/>
      <c r="CZ6" s="986"/>
      <c r="DA6" s="987"/>
      <c r="DB6" s="985"/>
      <c r="DC6" s="986"/>
      <c r="DD6" s="986"/>
      <c r="DE6" s="986"/>
      <c r="DF6" s="987"/>
      <c r="DG6" s="1093"/>
      <c r="DH6" s="1094"/>
      <c r="DI6" s="1094"/>
      <c r="DJ6" s="1094"/>
      <c r="DK6" s="1095"/>
      <c r="DL6" s="1093"/>
      <c r="DM6" s="1094"/>
      <c r="DN6" s="1094"/>
      <c r="DO6" s="1094"/>
      <c r="DP6" s="1095"/>
      <c r="DQ6" s="985"/>
      <c r="DR6" s="986"/>
      <c r="DS6" s="986"/>
      <c r="DT6" s="986"/>
      <c r="DU6" s="987"/>
      <c r="DV6" s="985"/>
      <c r="DW6" s="986"/>
      <c r="DX6" s="986"/>
      <c r="DY6" s="986"/>
      <c r="DZ6" s="989"/>
      <c r="EA6" s="112"/>
    </row>
    <row r="7" spans="1:131" s="113" customFormat="1" ht="26.25" customHeight="1" thickTop="1" x14ac:dyDescent="0.15">
      <c r="A7" s="116">
        <v>1</v>
      </c>
      <c r="B7" s="1042" t="s">
        <v>323</v>
      </c>
      <c r="C7" s="1043"/>
      <c r="D7" s="1043"/>
      <c r="E7" s="1043"/>
      <c r="F7" s="1043"/>
      <c r="G7" s="1043"/>
      <c r="H7" s="1043"/>
      <c r="I7" s="1043"/>
      <c r="J7" s="1043"/>
      <c r="K7" s="1043"/>
      <c r="L7" s="1043"/>
      <c r="M7" s="1043"/>
      <c r="N7" s="1043"/>
      <c r="O7" s="1043"/>
      <c r="P7" s="1044"/>
      <c r="Q7" s="1096">
        <v>16371</v>
      </c>
      <c r="R7" s="1097"/>
      <c r="S7" s="1097"/>
      <c r="T7" s="1097"/>
      <c r="U7" s="1097"/>
      <c r="V7" s="1097">
        <v>15685</v>
      </c>
      <c r="W7" s="1097"/>
      <c r="X7" s="1097"/>
      <c r="Y7" s="1097"/>
      <c r="Z7" s="1097"/>
      <c r="AA7" s="1097">
        <v>686</v>
      </c>
      <c r="AB7" s="1097"/>
      <c r="AC7" s="1097"/>
      <c r="AD7" s="1097"/>
      <c r="AE7" s="1098"/>
      <c r="AF7" s="1099">
        <v>628</v>
      </c>
      <c r="AG7" s="1100"/>
      <c r="AH7" s="1100"/>
      <c r="AI7" s="1100"/>
      <c r="AJ7" s="1101"/>
      <c r="AK7" s="1086">
        <v>2074</v>
      </c>
      <c r="AL7" s="1087"/>
      <c r="AM7" s="1087"/>
      <c r="AN7" s="1087"/>
      <c r="AO7" s="1087"/>
      <c r="AP7" s="1087">
        <v>17095</v>
      </c>
      <c r="AQ7" s="1087"/>
      <c r="AR7" s="1087"/>
      <c r="AS7" s="1087"/>
      <c r="AT7" s="1087"/>
      <c r="AU7" s="1088"/>
      <c r="AV7" s="1088"/>
      <c r="AW7" s="1088"/>
      <c r="AX7" s="1088"/>
      <c r="AY7" s="1089"/>
      <c r="AZ7" s="110"/>
      <c r="BA7" s="110"/>
      <c r="BB7" s="110"/>
      <c r="BC7" s="110"/>
      <c r="BD7" s="110"/>
      <c r="BE7" s="111"/>
      <c r="BF7" s="111"/>
      <c r="BG7" s="111"/>
      <c r="BH7" s="111"/>
      <c r="BI7" s="111"/>
      <c r="BJ7" s="111"/>
      <c r="BK7" s="111"/>
      <c r="BL7" s="111"/>
      <c r="BM7" s="111"/>
      <c r="BN7" s="111"/>
      <c r="BO7" s="111"/>
      <c r="BP7" s="111"/>
      <c r="BQ7" s="117">
        <v>1</v>
      </c>
      <c r="BR7" s="118"/>
      <c r="BS7" s="1009" t="s">
        <v>324</v>
      </c>
      <c r="BT7" s="1010"/>
      <c r="BU7" s="1010"/>
      <c r="BV7" s="1010"/>
      <c r="BW7" s="1010"/>
      <c r="BX7" s="1010"/>
      <c r="BY7" s="1010"/>
      <c r="BZ7" s="1010"/>
      <c r="CA7" s="1010"/>
      <c r="CB7" s="1010"/>
      <c r="CC7" s="1010"/>
      <c r="CD7" s="1010"/>
      <c r="CE7" s="1010"/>
      <c r="CF7" s="1010"/>
      <c r="CG7" s="1011"/>
      <c r="CH7" s="1083">
        <v>-3</v>
      </c>
      <c r="CI7" s="1084"/>
      <c r="CJ7" s="1084"/>
      <c r="CK7" s="1084"/>
      <c r="CL7" s="1085"/>
      <c r="CM7" s="1083">
        <v>64</v>
      </c>
      <c r="CN7" s="1084"/>
      <c r="CO7" s="1084"/>
      <c r="CP7" s="1084"/>
      <c r="CQ7" s="1085"/>
      <c r="CR7" s="1083">
        <v>11</v>
      </c>
      <c r="CS7" s="1084"/>
      <c r="CT7" s="1084"/>
      <c r="CU7" s="1084"/>
      <c r="CV7" s="1085"/>
      <c r="CW7" s="1083" t="s">
        <v>325</v>
      </c>
      <c r="CX7" s="1084"/>
      <c r="CY7" s="1084"/>
      <c r="CZ7" s="1084"/>
      <c r="DA7" s="1085"/>
      <c r="DB7" s="1083" t="s">
        <v>325</v>
      </c>
      <c r="DC7" s="1084"/>
      <c r="DD7" s="1084"/>
      <c r="DE7" s="1084"/>
      <c r="DF7" s="1085"/>
      <c r="DG7" s="1083" t="s">
        <v>325</v>
      </c>
      <c r="DH7" s="1084"/>
      <c r="DI7" s="1084"/>
      <c r="DJ7" s="1084"/>
      <c r="DK7" s="1085"/>
      <c r="DL7" s="1083" t="s">
        <v>325</v>
      </c>
      <c r="DM7" s="1084"/>
      <c r="DN7" s="1084"/>
      <c r="DO7" s="1084"/>
      <c r="DP7" s="1085"/>
      <c r="DQ7" s="1083" t="s">
        <v>325</v>
      </c>
      <c r="DR7" s="1084"/>
      <c r="DS7" s="1084"/>
      <c r="DT7" s="1084"/>
      <c r="DU7" s="1085"/>
      <c r="DV7" s="1080"/>
      <c r="DW7" s="1081"/>
      <c r="DX7" s="1081"/>
      <c r="DY7" s="1081"/>
      <c r="DZ7" s="1082"/>
      <c r="EA7" s="112"/>
    </row>
    <row r="8" spans="1:131" s="113" customFormat="1" ht="26.25" customHeight="1" x14ac:dyDescent="0.15">
      <c r="A8" s="119">
        <v>2</v>
      </c>
      <c r="B8" s="1024" t="s">
        <v>326</v>
      </c>
      <c r="C8" s="1025"/>
      <c r="D8" s="1025"/>
      <c r="E8" s="1025"/>
      <c r="F8" s="1025"/>
      <c r="G8" s="1025"/>
      <c r="H8" s="1025"/>
      <c r="I8" s="1025"/>
      <c r="J8" s="1025"/>
      <c r="K8" s="1025"/>
      <c r="L8" s="1025"/>
      <c r="M8" s="1025"/>
      <c r="N8" s="1025"/>
      <c r="O8" s="1025"/>
      <c r="P8" s="1026"/>
      <c r="Q8" s="1036">
        <v>52</v>
      </c>
      <c r="R8" s="1037"/>
      <c r="S8" s="1037"/>
      <c r="T8" s="1037"/>
      <c r="U8" s="1037"/>
      <c r="V8" s="1037">
        <v>32</v>
      </c>
      <c r="W8" s="1037"/>
      <c r="X8" s="1037"/>
      <c r="Y8" s="1037"/>
      <c r="Z8" s="1037"/>
      <c r="AA8" s="1037">
        <v>20</v>
      </c>
      <c r="AB8" s="1037"/>
      <c r="AC8" s="1037"/>
      <c r="AD8" s="1037"/>
      <c r="AE8" s="1038"/>
      <c r="AF8" s="1030">
        <v>11</v>
      </c>
      <c r="AG8" s="1031"/>
      <c r="AH8" s="1031"/>
      <c r="AI8" s="1031"/>
      <c r="AJ8" s="1032"/>
      <c r="AK8" s="1078" t="s">
        <v>325</v>
      </c>
      <c r="AL8" s="1079"/>
      <c r="AM8" s="1079"/>
      <c r="AN8" s="1079"/>
      <c r="AO8" s="1079"/>
      <c r="AP8" s="1079">
        <v>41</v>
      </c>
      <c r="AQ8" s="1079"/>
      <c r="AR8" s="1079"/>
      <c r="AS8" s="1079"/>
      <c r="AT8" s="1079"/>
      <c r="AU8" s="1076"/>
      <c r="AV8" s="1076"/>
      <c r="AW8" s="1076"/>
      <c r="AX8" s="1076"/>
      <c r="AY8" s="1077"/>
      <c r="AZ8" s="110"/>
      <c r="BA8" s="110"/>
      <c r="BB8" s="110"/>
      <c r="BC8" s="110"/>
      <c r="BD8" s="110"/>
      <c r="BE8" s="111"/>
      <c r="BF8" s="111"/>
      <c r="BG8" s="111"/>
      <c r="BH8" s="111"/>
      <c r="BI8" s="111"/>
      <c r="BJ8" s="111"/>
      <c r="BK8" s="111"/>
      <c r="BL8" s="111"/>
      <c r="BM8" s="111"/>
      <c r="BN8" s="111"/>
      <c r="BO8" s="111"/>
      <c r="BP8" s="111"/>
      <c r="BQ8" s="120">
        <v>2</v>
      </c>
      <c r="BR8" s="121"/>
      <c r="BS8" s="1009" t="s">
        <v>327</v>
      </c>
      <c r="BT8" s="1010"/>
      <c r="BU8" s="1010"/>
      <c r="BV8" s="1010"/>
      <c r="BW8" s="1010"/>
      <c r="BX8" s="1010"/>
      <c r="BY8" s="1010"/>
      <c r="BZ8" s="1010"/>
      <c r="CA8" s="1010"/>
      <c r="CB8" s="1010"/>
      <c r="CC8" s="1010"/>
      <c r="CD8" s="1010"/>
      <c r="CE8" s="1010"/>
      <c r="CF8" s="1010"/>
      <c r="CG8" s="1011"/>
      <c r="CH8" s="990">
        <v>-1</v>
      </c>
      <c r="CI8" s="991"/>
      <c r="CJ8" s="991"/>
      <c r="CK8" s="991"/>
      <c r="CL8" s="992"/>
      <c r="CM8" s="990">
        <v>365</v>
      </c>
      <c r="CN8" s="991"/>
      <c r="CO8" s="991"/>
      <c r="CP8" s="991"/>
      <c r="CQ8" s="992"/>
      <c r="CR8" s="990">
        <v>220</v>
      </c>
      <c r="CS8" s="991"/>
      <c r="CT8" s="991"/>
      <c r="CU8" s="991"/>
      <c r="CV8" s="992"/>
      <c r="CW8" s="990" t="s">
        <v>325</v>
      </c>
      <c r="CX8" s="991"/>
      <c r="CY8" s="991"/>
      <c r="CZ8" s="991"/>
      <c r="DA8" s="992"/>
      <c r="DB8" s="990" t="s">
        <v>325</v>
      </c>
      <c r="DC8" s="991"/>
      <c r="DD8" s="991"/>
      <c r="DE8" s="991"/>
      <c r="DF8" s="992"/>
      <c r="DG8" s="990" t="s">
        <v>325</v>
      </c>
      <c r="DH8" s="991"/>
      <c r="DI8" s="991"/>
      <c r="DJ8" s="991"/>
      <c r="DK8" s="992"/>
      <c r="DL8" s="990" t="s">
        <v>325</v>
      </c>
      <c r="DM8" s="991"/>
      <c r="DN8" s="991"/>
      <c r="DO8" s="991"/>
      <c r="DP8" s="992"/>
      <c r="DQ8" s="990" t="s">
        <v>325</v>
      </c>
      <c r="DR8" s="991"/>
      <c r="DS8" s="991"/>
      <c r="DT8" s="991"/>
      <c r="DU8" s="992"/>
      <c r="DV8" s="993"/>
      <c r="DW8" s="994"/>
      <c r="DX8" s="994"/>
      <c r="DY8" s="994"/>
      <c r="DZ8" s="995"/>
      <c r="EA8" s="112"/>
    </row>
    <row r="9" spans="1:131" s="113" customFormat="1" ht="26.25" customHeight="1" x14ac:dyDescent="0.15">
      <c r="A9" s="119">
        <v>3</v>
      </c>
      <c r="B9" s="1024"/>
      <c r="C9" s="1025"/>
      <c r="D9" s="1025"/>
      <c r="E9" s="1025"/>
      <c r="F9" s="1025"/>
      <c r="G9" s="1025"/>
      <c r="H9" s="1025"/>
      <c r="I9" s="1025"/>
      <c r="J9" s="1025"/>
      <c r="K9" s="1025"/>
      <c r="L9" s="1025"/>
      <c r="M9" s="1025"/>
      <c r="N9" s="1025"/>
      <c r="O9" s="1025"/>
      <c r="P9" s="1026"/>
      <c r="Q9" s="1036"/>
      <c r="R9" s="1037"/>
      <c r="S9" s="1037"/>
      <c r="T9" s="1037"/>
      <c r="U9" s="1037"/>
      <c r="V9" s="1037"/>
      <c r="W9" s="1037"/>
      <c r="X9" s="1037"/>
      <c r="Y9" s="1037"/>
      <c r="Z9" s="1037"/>
      <c r="AA9" s="1037"/>
      <c r="AB9" s="1037"/>
      <c r="AC9" s="1037"/>
      <c r="AD9" s="1037"/>
      <c r="AE9" s="1038"/>
      <c r="AF9" s="1030"/>
      <c r="AG9" s="1031"/>
      <c r="AH9" s="1031"/>
      <c r="AI9" s="1031"/>
      <c r="AJ9" s="1032"/>
      <c r="AK9" s="1078"/>
      <c r="AL9" s="1079"/>
      <c r="AM9" s="1079"/>
      <c r="AN9" s="1079"/>
      <c r="AO9" s="1079"/>
      <c r="AP9" s="1079"/>
      <c r="AQ9" s="1079"/>
      <c r="AR9" s="1079"/>
      <c r="AS9" s="1079"/>
      <c r="AT9" s="1079"/>
      <c r="AU9" s="1076"/>
      <c r="AV9" s="1076"/>
      <c r="AW9" s="1076"/>
      <c r="AX9" s="1076"/>
      <c r="AY9" s="1077"/>
      <c r="AZ9" s="110"/>
      <c r="BA9" s="110"/>
      <c r="BB9" s="110"/>
      <c r="BC9" s="110"/>
      <c r="BD9" s="110"/>
      <c r="BE9" s="111"/>
      <c r="BF9" s="111"/>
      <c r="BG9" s="111"/>
      <c r="BH9" s="111"/>
      <c r="BI9" s="111"/>
      <c r="BJ9" s="111"/>
      <c r="BK9" s="111"/>
      <c r="BL9" s="111"/>
      <c r="BM9" s="111"/>
      <c r="BN9" s="111"/>
      <c r="BO9" s="111"/>
      <c r="BP9" s="111"/>
      <c r="BQ9" s="120">
        <v>3</v>
      </c>
      <c r="BR9" s="121"/>
      <c r="BS9" s="1009" t="s">
        <v>328</v>
      </c>
      <c r="BT9" s="1010"/>
      <c r="BU9" s="1010"/>
      <c r="BV9" s="1010"/>
      <c r="BW9" s="1010"/>
      <c r="BX9" s="1010"/>
      <c r="BY9" s="1010"/>
      <c r="BZ9" s="1010"/>
      <c r="CA9" s="1010"/>
      <c r="CB9" s="1010"/>
      <c r="CC9" s="1010"/>
      <c r="CD9" s="1010"/>
      <c r="CE9" s="1010"/>
      <c r="CF9" s="1010"/>
      <c r="CG9" s="1011"/>
      <c r="CH9" s="990">
        <v>0</v>
      </c>
      <c r="CI9" s="991"/>
      <c r="CJ9" s="991"/>
      <c r="CK9" s="991"/>
      <c r="CL9" s="992"/>
      <c r="CM9" s="990">
        <v>9</v>
      </c>
      <c r="CN9" s="991"/>
      <c r="CO9" s="991"/>
      <c r="CP9" s="991"/>
      <c r="CQ9" s="992"/>
      <c r="CR9" s="990">
        <v>5</v>
      </c>
      <c r="CS9" s="991"/>
      <c r="CT9" s="991"/>
      <c r="CU9" s="991"/>
      <c r="CV9" s="992"/>
      <c r="CW9" s="990" t="s">
        <v>325</v>
      </c>
      <c r="CX9" s="991"/>
      <c r="CY9" s="991"/>
      <c r="CZ9" s="991"/>
      <c r="DA9" s="992"/>
      <c r="DB9" s="990" t="s">
        <v>325</v>
      </c>
      <c r="DC9" s="991"/>
      <c r="DD9" s="991"/>
      <c r="DE9" s="991"/>
      <c r="DF9" s="992"/>
      <c r="DG9" s="990">
        <v>926</v>
      </c>
      <c r="DH9" s="991"/>
      <c r="DI9" s="991"/>
      <c r="DJ9" s="991"/>
      <c r="DK9" s="992"/>
      <c r="DL9" s="990" t="s">
        <v>325</v>
      </c>
      <c r="DM9" s="991"/>
      <c r="DN9" s="991"/>
      <c r="DO9" s="991"/>
      <c r="DP9" s="992"/>
      <c r="DQ9" s="990">
        <v>7</v>
      </c>
      <c r="DR9" s="991"/>
      <c r="DS9" s="991"/>
      <c r="DT9" s="991"/>
      <c r="DU9" s="992"/>
      <c r="DV9" s="993"/>
      <c r="DW9" s="994"/>
      <c r="DX9" s="994"/>
      <c r="DY9" s="994"/>
      <c r="DZ9" s="995"/>
      <c r="EA9" s="112"/>
    </row>
    <row r="10" spans="1:131" s="113" customFormat="1" ht="26.25" customHeight="1" x14ac:dyDescent="0.15">
      <c r="A10" s="119">
        <v>4</v>
      </c>
      <c r="B10" s="1024"/>
      <c r="C10" s="1025"/>
      <c r="D10" s="1025"/>
      <c r="E10" s="1025"/>
      <c r="F10" s="1025"/>
      <c r="G10" s="1025"/>
      <c r="H10" s="1025"/>
      <c r="I10" s="1025"/>
      <c r="J10" s="1025"/>
      <c r="K10" s="1025"/>
      <c r="L10" s="1025"/>
      <c r="M10" s="1025"/>
      <c r="N10" s="1025"/>
      <c r="O10" s="1025"/>
      <c r="P10" s="1026"/>
      <c r="Q10" s="1036"/>
      <c r="R10" s="1037"/>
      <c r="S10" s="1037"/>
      <c r="T10" s="1037"/>
      <c r="U10" s="1037"/>
      <c r="V10" s="1037"/>
      <c r="W10" s="1037"/>
      <c r="X10" s="1037"/>
      <c r="Y10" s="1037"/>
      <c r="Z10" s="1037"/>
      <c r="AA10" s="1037"/>
      <c r="AB10" s="1037"/>
      <c r="AC10" s="1037"/>
      <c r="AD10" s="1037"/>
      <c r="AE10" s="1038"/>
      <c r="AF10" s="1030"/>
      <c r="AG10" s="1031"/>
      <c r="AH10" s="1031"/>
      <c r="AI10" s="1031"/>
      <c r="AJ10" s="1032"/>
      <c r="AK10" s="1078"/>
      <c r="AL10" s="1079"/>
      <c r="AM10" s="1079"/>
      <c r="AN10" s="1079"/>
      <c r="AO10" s="1079"/>
      <c r="AP10" s="1079"/>
      <c r="AQ10" s="1079"/>
      <c r="AR10" s="1079"/>
      <c r="AS10" s="1079"/>
      <c r="AT10" s="1079"/>
      <c r="AU10" s="1076"/>
      <c r="AV10" s="1076"/>
      <c r="AW10" s="1076"/>
      <c r="AX10" s="1076"/>
      <c r="AY10" s="1077"/>
      <c r="AZ10" s="110"/>
      <c r="BA10" s="110"/>
      <c r="BB10" s="110"/>
      <c r="BC10" s="110"/>
      <c r="BD10" s="110"/>
      <c r="BE10" s="111"/>
      <c r="BF10" s="111"/>
      <c r="BG10" s="111"/>
      <c r="BH10" s="111"/>
      <c r="BI10" s="111"/>
      <c r="BJ10" s="111"/>
      <c r="BK10" s="111"/>
      <c r="BL10" s="111"/>
      <c r="BM10" s="111"/>
      <c r="BN10" s="111"/>
      <c r="BO10" s="111"/>
      <c r="BP10" s="111"/>
      <c r="BQ10" s="120">
        <v>4</v>
      </c>
      <c r="BR10" s="121"/>
      <c r="BS10" s="1009"/>
      <c r="BT10" s="1010"/>
      <c r="BU10" s="1010"/>
      <c r="BV10" s="1010"/>
      <c r="BW10" s="1010"/>
      <c r="BX10" s="1010"/>
      <c r="BY10" s="1010"/>
      <c r="BZ10" s="1010"/>
      <c r="CA10" s="1010"/>
      <c r="CB10" s="1010"/>
      <c r="CC10" s="1010"/>
      <c r="CD10" s="1010"/>
      <c r="CE10" s="1010"/>
      <c r="CF10" s="1010"/>
      <c r="CG10" s="1011"/>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112"/>
    </row>
    <row r="11" spans="1:131" s="113" customFormat="1" ht="26.25" customHeight="1" x14ac:dyDescent="0.15">
      <c r="A11" s="119">
        <v>5</v>
      </c>
      <c r="B11" s="1024"/>
      <c r="C11" s="1025"/>
      <c r="D11" s="1025"/>
      <c r="E11" s="1025"/>
      <c r="F11" s="1025"/>
      <c r="G11" s="1025"/>
      <c r="H11" s="1025"/>
      <c r="I11" s="1025"/>
      <c r="J11" s="1025"/>
      <c r="K11" s="1025"/>
      <c r="L11" s="1025"/>
      <c r="M11" s="1025"/>
      <c r="N11" s="1025"/>
      <c r="O11" s="1025"/>
      <c r="P11" s="1026"/>
      <c r="Q11" s="1036"/>
      <c r="R11" s="1037"/>
      <c r="S11" s="1037"/>
      <c r="T11" s="1037"/>
      <c r="U11" s="1037"/>
      <c r="V11" s="1037"/>
      <c r="W11" s="1037"/>
      <c r="X11" s="1037"/>
      <c r="Y11" s="1037"/>
      <c r="Z11" s="1037"/>
      <c r="AA11" s="1037"/>
      <c r="AB11" s="1037"/>
      <c r="AC11" s="1037"/>
      <c r="AD11" s="1037"/>
      <c r="AE11" s="1038"/>
      <c r="AF11" s="1030"/>
      <c r="AG11" s="1031"/>
      <c r="AH11" s="1031"/>
      <c r="AI11" s="1031"/>
      <c r="AJ11" s="1032"/>
      <c r="AK11" s="1078"/>
      <c r="AL11" s="1079"/>
      <c r="AM11" s="1079"/>
      <c r="AN11" s="1079"/>
      <c r="AO11" s="1079"/>
      <c r="AP11" s="1079"/>
      <c r="AQ11" s="1079"/>
      <c r="AR11" s="1079"/>
      <c r="AS11" s="1079"/>
      <c r="AT11" s="1079"/>
      <c r="AU11" s="1076"/>
      <c r="AV11" s="1076"/>
      <c r="AW11" s="1076"/>
      <c r="AX11" s="1076"/>
      <c r="AY11" s="1077"/>
      <c r="AZ11" s="110"/>
      <c r="BA11" s="110"/>
      <c r="BB11" s="110"/>
      <c r="BC11" s="110"/>
      <c r="BD11" s="110"/>
      <c r="BE11" s="111"/>
      <c r="BF11" s="111"/>
      <c r="BG11" s="111"/>
      <c r="BH11" s="111"/>
      <c r="BI11" s="111"/>
      <c r="BJ11" s="111"/>
      <c r="BK11" s="111"/>
      <c r="BL11" s="111"/>
      <c r="BM11" s="111"/>
      <c r="BN11" s="111"/>
      <c r="BO11" s="111"/>
      <c r="BP11" s="111"/>
      <c r="BQ11" s="120">
        <v>5</v>
      </c>
      <c r="BR11" s="121"/>
      <c r="BS11" s="1009"/>
      <c r="BT11" s="1010"/>
      <c r="BU11" s="1010"/>
      <c r="BV11" s="1010"/>
      <c r="BW11" s="1010"/>
      <c r="BX11" s="1010"/>
      <c r="BY11" s="1010"/>
      <c r="BZ11" s="1010"/>
      <c r="CA11" s="1010"/>
      <c r="CB11" s="1010"/>
      <c r="CC11" s="1010"/>
      <c r="CD11" s="1010"/>
      <c r="CE11" s="1010"/>
      <c r="CF11" s="1010"/>
      <c r="CG11" s="1011"/>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112"/>
    </row>
    <row r="12" spans="1:131" s="113" customFormat="1" ht="26.25" customHeight="1" x14ac:dyDescent="0.15">
      <c r="A12" s="119">
        <v>6</v>
      </c>
      <c r="B12" s="1024"/>
      <c r="C12" s="1025"/>
      <c r="D12" s="1025"/>
      <c r="E12" s="1025"/>
      <c r="F12" s="1025"/>
      <c r="G12" s="1025"/>
      <c r="H12" s="1025"/>
      <c r="I12" s="1025"/>
      <c r="J12" s="1025"/>
      <c r="K12" s="1025"/>
      <c r="L12" s="1025"/>
      <c r="M12" s="1025"/>
      <c r="N12" s="1025"/>
      <c r="O12" s="1025"/>
      <c r="P12" s="1026"/>
      <c r="Q12" s="1036"/>
      <c r="R12" s="1037"/>
      <c r="S12" s="1037"/>
      <c r="T12" s="1037"/>
      <c r="U12" s="1037"/>
      <c r="V12" s="1037"/>
      <c r="W12" s="1037"/>
      <c r="X12" s="1037"/>
      <c r="Y12" s="1037"/>
      <c r="Z12" s="1037"/>
      <c r="AA12" s="1037"/>
      <c r="AB12" s="1037"/>
      <c r="AC12" s="1037"/>
      <c r="AD12" s="1037"/>
      <c r="AE12" s="1038"/>
      <c r="AF12" s="1030"/>
      <c r="AG12" s="1031"/>
      <c r="AH12" s="1031"/>
      <c r="AI12" s="1031"/>
      <c r="AJ12" s="1032"/>
      <c r="AK12" s="1078"/>
      <c r="AL12" s="1079"/>
      <c r="AM12" s="1079"/>
      <c r="AN12" s="1079"/>
      <c r="AO12" s="1079"/>
      <c r="AP12" s="1079"/>
      <c r="AQ12" s="1079"/>
      <c r="AR12" s="1079"/>
      <c r="AS12" s="1079"/>
      <c r="AT12" s="1079"/>
      <c r="AU12" s="1076"/>
      <c r="AV12" s="1076"/>
      <c r="AW12" s="1076"/>
      <c r="AX12" s="1076"/>
      <c r="AY12" s="1077"/>
      <c r="AZ12" s="110"/>
      <c r="BA12" s="110"/>
      <c r="BB12" s="110"/>
      <c r="BC12" s="110"/>
      <c r="BD12" s="110"/>
      <c r="BE12" s="111"/>
      <c r="BF12" s="111"/>
      <c r="BG12" s="111"/>
      <c r="BH12" s="111"/>
      <c r="BI12" s="111"/>
      <c r="BJ12" s="111"/>
      <c r="BK12" s="111"/>
      <c r="BL12" s="111"/>
      <c r="BM12" s="111"/>
      <c r="BN12" s="111"/>
      <c r="BO12" s="111"/>
      <c r="BP12" s="111"/>
      <c r="BQ12" s="120">
        <v>6</v>
      </c>
      <c r="BR12" s="121"/>
      <c r="BS12" s="1009"/>
      <c r="BT12" s="1010"/>
      <c r="BU12" s="1010"/>
      <c r="BV12" s="1010"/>
      <c r="BW12" s="1010"/>
      <c r="BX12" s="1010"/>
      <c r="BY12" s="1010"/>
      <c r="BZ12" s="1010"/>
      <c r="CA12" s="1010"/>
      <c r="CB12" s="1010"/>
      <c r="CC12" s="1010"/>
      <c r="CD12" s="1010"/>
      <c r="CE12" s="1010"/>
      <c r="CF12" s="1010"/>
      <c r="CG12" s="1011"/>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112"/>
    </row>
    <row r="13" spans="1:131" s="113" customFormat="1" ht="26.25" customHeight="1" x14ac:dyDescent="0.15">
      <c r="A13" s="119">
        <v>7</v>
      </c>
      <c r="B13" s="1024"/>
      <c r="C13" s="1025"/>
      <c r="D13" s="1025"/>
      <c r="E13" s="1025"/>
      <c r="F13" s="1025"/>
      <c r="G13" s="1025"/>
      <c r="H13" s="1025"/>
      <c r="I13" s="1025"/>
      <c r="J13" s="1025"/>
      <c r="K13" s="1025"/>
      <c r="L13" s="1025"/>
      <c r="M13" s="1025"/>
      <c r="N13" s="1025"/>
      <c r="O13" s="1025"/>
      <c r="P13" s="1026"/>
      <c r="Q13" s="1036"/>
      <c r="R13" s="1037"/>
      <c r="S13" s="1037"/>
      <c r="T13" s="1037"/>
      <c r="U13" s="1037"/>
      <c r="V13" s="1037"/>
      <c r="W13" s="1037"/>
      <c r="X13" s="1037"/>
      <c r="Y13" s="1037"/>
      <c r="Z13" s="1037"/>
      <c r="AA13" s="1037"/>
      <c r="AB13" s="1037"/>
      <c r="AC13" s="1037"/>
      <c r="AD13" s="1037"/>
      <c r="AE13" s="1038"/>
      <c r="AF13" s="1030"/>
      <c r="AG13" s="1031"/>
      <c r="AH13" s="1031"/>
      <c r="AI13" s="1031"/>
      <c r="AJ13" s="1032"/>
      <c r="AK13" s="1078"/>
      <c r="AL13" s="1079"/>
      <c r="AM13" s="1079"/>
      <c r="AN13" s="1079"/>
      <c r="AO13" s="1079"/>
      <c r="AP13" s="1079"/>
      <c r="AQ13" s="1079"/>
      <c r="AR13" s="1079"/>
      <c r="AS13" s="1079"/>
      <c r="AT13" s="1079"/>
      <c r="AU13" s="1076"/>
      <c r="AV13" s="1076"/>
      <c r="AW13" s="1076"/>
      <c r="AX13" s="1076"/>
      <c r="AY13" s="1077"/>
      <c r="AZ13" s="110"/>
      <c r="BA13" s="110"/>
      <c r="BB13" s="110"/>
      <c r="BC13" s="110"/>
      <c r="BD13" s="110"/>
      <c r="BE13" s="111"/>
      <c r="BF13" s="111"/>
      <c r="BG13" s="111"/>
      <c r="BH13" s="111"/>
      <c r="BI13" s="111"/>
      <c r="BJ13" s="111"/>
      <c r="BK13" s="111"/>
      <c r="BL13" s="111"/>
      <c r="BM13" s="111"/>
      <c r="BN13" s="111"/>
      <c r="BO13" s="111"/>
      <c r="BP13" s="111"/>
      <c r="BQ13" s="120">
        <v>7</v>
      </c>
      <c r="BR13" s="121"/>
      <c r="BS13" s="1009"/>
      <c r="BT13" s="1010"/>
      <c r="BU13" s="1010"/>
      <c r="BV13" s="1010"/>
      <c r="BW13" s="1010"/>
      <c r="BX13" s="1010"/>
      <c r="BY13" s="1010"/>
      <c r="BZ13" s="1010"/>
      <c r="CA13" s="1010"/>
      <c r="CB13" s="1010"/>
      <c r="CC13" s="1010"/>
      <c r="CD13" s="1010"/>
      <c r="CE13" s="1010"/>
      <c r="CF13" s="1010"/>
      <c r="CG13" s="1011"/>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112"/>
    </row>
    <row r="14" spans="1:131" s="113" customFormat="1" ht="26.25" customHeight="1" x14ac:dyDescent="0.15">
      <c r="A14" s="119">
        <v>8</v>
      </c>
      <c r="B14" s="1024"/>
      <c r="C14" s="1025"/>
      <c r="D14" s="1025"/>
      <c r="E14" s="1025"/>
      <c r="F14" s="1025"/>
      <c r="G14" s="1025"/>
      <c r="H14" s="1025"/>
      <c r="I14" s="1025"/>
      <c r="J14" s="1025"/>
      <c r="K14" s="1025"/>
      <c r="L14" s="1025"/>
      <c r="M14" s="1025"/>
      <c r="N14" s="1025"/>
      <c r="O14" s="1025"/>
      <c r="P14" s="1026"/>
      <c r="Q14" s="1036"/>
      <c r="R14" s="1037"/>
      <c r="S14" s="1037"/>
      <c r="T14" s="1037"/>
      <c r="U14" s="1037"/>
      <c r="V14" s="1037"/>
      <c r="W14" s="1037"/>
      <c r="X14" s="1037"/>
      <c r="Y14" s="1037"/>
      <c r="Z14" s="1037"/>
      <c r="AA14" s="1037"/>
      <c r="AB14" s="1037"/>
      <c r="AC14" s="1037"/>
      <c r="AD14" s="1037"/>
      <c r="AE14" s="1038"/>
      <c r="AF14" s="1030"/>
      <c r="AG14" s="1031"/>
      <c r="AH14" s="1031"/>
      <c r="AI14" s="1031"/>
      <c r="AJ14" s="1032"/>
      <c r="AK14" s="1078"/>
      <c r="AL14" s="1079"/>
      <c r="AM14" s="1079"/>
      <c r="AN14" s="1079"/>
      <c r="AO14" s="1079"/>
      <c r="AP14" s="1079"/>
      <c r="AQ14" s="1079"/>
      <c r="AR14" s="1079"/>
      <c r="AS14" s="1079"/>
      <c r="AT14" s="1079"/>
      <c r="AU14" s="1076"/>
      <c r="AV14" s="1076"/>
      <c r="AW14" s="1076"/>
      <c r="AX14" s="1076"/>
      <c r="AY14" s="1077"/>
      <c r="AZ14" s="110"/>
      <c r="BA14" s="110"/>
      <c r="BB14" s="110"/>
      <c r="BC14" s="110"/>
      <c r="BD14" s="110"/>
      <c r="BE14" s="111"/>
      <c r="BF14" s="111"/>
      <c r="BG14" s="111"/>
      <c r="BH14" s="111"/>
      <c r="BI14" s="111"/>
      <c r="BJ14" s="111"/>
      <c r="BK14" s="111"/>
      <c r="BL14" s="111"/>
      <c r="BM14" s="111"/>
      <c r="BN14" s="111"/>
      <c r="BO14" s="111"/>
      <c r="BP14" s="111"/>
      <c r="BQ14" s="120">
        <v>8</v>
      </c>
      <c r="BR14" s="121"/>
      <c r="BS14" s="1009"/>
      <c r="BT14" s="1010"/>
      <c r="BU14" s="1010"/>
      <c r="BV14" s="1010"/>
      <c r="BW14" s="1010"/>
      <c r="BX14" s="1010"/>
      <c r="BY14" s="1010"/>
      <c r="BZ14" s="1010"/>
      <c r="CA14" s="1010"/>
      <c r="CB14" s="1010"/>
      <c r="CC14" s="1010"/>
      <c r="CD14" s="1010"/>
      <c r="CE14" s="1010"/>
      <c r="CF14" s="1010"/>
      <c r="CG14" s="1011"/>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112"/>
    </row>
    <row r="15" spans="1:131" s="113" customFormat="1" ht="26.25" customHeight="1" x14ac:dyDescent="0.15">
      <c r="A15" s="119">
        <v>9</v>
      </c>
      <c r="B15" s="1024"/>
      <c r="C15" s="1025"/>
      <c r="D15" s="1025"/>
      <c r="E15" s="1025"/>
      <c r="F15" s="1025"/>
      <c r="G15" s="1025"/>
      <c r="H15" s="1025"/>
      <c r="I15" s="1025"/>
      <c r="J15" s="1025"/>
      <c r="K15" s="1025"/>
      <c r="L15" s="1025"/>
      <c r="M15" s="1025"/>
      <c r="N15" s="1025"/>
      <c r="O15" s="1025"/>
      <c r="P15" s="1026"/>
      <c r="Q15" s="1036"/>
      <c r="R15" s="1037"/>
      <c r="S15" s="1037"/>
      <c r="T15" s="1037"/>
      <c r="U15" s="1037"/>
      <c r="V15" s="1037"/>
      <c r="W15" s="1037"/>
      <c r="X15" s="1037"/>
      <c r="Y15" s="1037"/>
      <c r="Z15" s="1037"/>
      <c r="AA15" s="1037"/>
      <c r="AB15" s="1037"/>
      <c r="AC15" s="1037"/>
      <c r="AD15" s="1037"/>
      <c r="AE15" s="1038"/>
      <c r="AF15" s="1030"/>
      <c r="AG15" s="1031"/>
      <c r="AH15" s="1031"/>
      <c r="AI15" s="1031"/>
      <c r="AJ15" s="1032"/>
      <c r="AK15" s="1078"/>
      <c r="AL15" s="1079"/>
      <c r="AM15" s="1079"/>
      <c r="AN15" s="1079"/>
      <c r="AO15" s="1079"/>
      <c r="AP15" s="1079"/>
      <c r="AQ15" s="1079"/>
      <c r="AR15" s="1079"/>
      <c r="AS15" s="1079"/>
      <c r="AT15" s="1079"/>
      <c r="AU15" s="1076"/>
      <c r="AV15" s="1076"/>
      <c r="AW15" s="1076"/>
      <c r="AX15" s="1076"/>
      <c r="AY15" s="1077"/>
      <c r="AZ15" s="110"/>
      <c r="BA15" s="110"/>
      <c r="BB15" s="110"/>
      <c r="BC15" s="110"/>
      <c r="BD15" s="110"/>
      <c r="BE15" s="111"/>
      <c r="BF15" s="111"/>
      <c r="BG15" s="111"/>
      <c r="BH15" s="111"/>
      <c r="BI15" s="111"/>
      <c r="BJ15" s="111"/>
      <c r="BK15" s="111"/>
      <c r="BL15" s="111"/>
      <c r="BM15" s="111"/>
      <c r="BN15" s="111"/>
      <c r="BO15" s="111"/>
      <c r="BP15" s="111"/>
      <c r="BQ15" s="120">
        <v>9</v>
      </c>
      <c r="BR15" s="121"/>
      <c r="BS15" s="1009"/>
      <c r="BT15" s="1010"/>
      <c r="BU15" s="1010"/>
      <c r="BV15" s="1010"/>
      <c r="BW15" s="1010"/>
      <c r="BX15" s="1010"/>
      <c r="BY15" s="1010"/>
      <c r="BZ15" s="1010"/>
      <c r="CA15" s="1010"/>
      <c r="CB15" s="1010"/>
      <c r="CC15" s="1010"/>
      <c r="CD15" s="1010"/>
      <c r="CE15" s="1010"/>
      <c r="CF15" s="1010"/>
      <c r="CG15" s="1011"/>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112"/>
    </row>
    <row r="16" spans="1:131" s="113" customFormat="1" ht="26.25" customHeight="1" x14ac:dyDescent="0.15">
      <c r="A16" s="119">
        <v>10</v>
      </c>
      <c r="B16" s="1024"/>
      <c r="C16" s="1025"/>
      <c r="D16" s="1025"/>
      <c r="E16" s="1025"/>
      <c r="F16" s="1025"/>
      <c r="G16" s="1025"/>
      <c r="H16" s="1025"/>
      <c r="I16" s="1025"/>
      <c r="J16" s="1025"/>
      <c r="K16" s="1025"/>
      <c r="L16" s="1025"/>
      <c r="M16" s="1025"/>
      <c r="N16" s="1025"/>
      <c r="O16" s="1025"/>
      <c r="P16" s="1026"/>
      <c r="Q16" s="1036"/>
      <c r="R16" s="1037"/>
      <c r="S16" s="1037"/>
      <c r="T16" s="1037"/>
      <c r="U16" s="1037"/>
      <c r="V16" s="1037"/>
      <c r="W16" s="1037"/>
      <c r="X16" s="1037"/>
      <c r="Y16" s="1037"/>
      <c r="Z16" s="1037"/>
      <c r="AA16" s="1037"/>
      <c r="AB16" s="1037"/>
      <c r="AC16" s="1037"/>
      <c r="AD16" s="1037"/>
      <c r="AE16" s="1038"/>
      <c r="AF16" s="1030"/>
      <c r="AG16" s="1031"/>
      <c r="AH16" s="1031"/>
      <c r="AI16" s="1031"/>
      <c r="AJ16" s="1032"/>
      <c r="AK16" s="1078"/>
      <c r="AL16" s="1079"/>
      <c r="AM16" s="1079"/>
      <c r="AN16" s="1079"/>
      <c r="AO16" s="1079"/>
      <c r="AP16" s="1079"/>
      <c r="AQ16" s="1079"/>
      <c r="AR16" s="1079"/>
      <c r="AS16" s="1079"/>
      <c r="AT16" s="1079"/>
      <c r="AU16" s="1076"/>
      <c r="AV16" s="1076"/>
      <c r="AW16" s="1076"/>
      <c r="AX16" s="1076"/>
      <c r="AY16" s="1077"/>
      <c r="AZ16" s="110"/>
      <c r="BA16" s="110"/>
      <c r="BB16" s="110"/>
      <c r="BC16" s="110"/>
      <c r="BD16" s="110"/>
      <c r="BE16" s="111"/>
      <c r="BF16" s="111"/>
      <c r="BG16" s="111"/>
      <c r="BH16" s="111"/>
      <c r="BI16" s="111"/>
      <c r="BJ16" s="111"/>
      <c r="BK16" s="111"/>
      <c r="BL16" s="111"/>
      <c r="BM16" s="111"/>
      <c r="BN16" s="111"/>
      <c r="BO16" s="111"/>
      <c r="BP16" s="111"/>
      <c r="BQ16" s="120">
        <v>10</v>
      </c>
      <c r="BR16" s="121"/>
      <c r="BS16" s="1009"/>
      <c r="BT16" s="1010"/>
      <c r="BU16" s="1010"/>
      <c r="BV16" s="1010"/>
      <c r="BW16" s="1010"/>
      <c r="BX16" s="1010"/>
      <c r="BY16" s="1010"/>
      <c r="BZ16" s="1010"/>
      <c r="CA16" s="1010"/>
      <c r="CB16" s="1010"/>
      <c r="CC16" s="1010"/>
      <c r="CD16" s="1010"/>
      <c r="CE16" s="1010"/>
      <c r="CF16" s="1010"/>
      <c r="CG16" s="1011"/>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112"/>
    </row>
    <row r="17" spans="1:131" s="113" customFormat="1" ht="26.25" customHeight="1" x14ac:dyDescent="0.15">
      <c r="A17" s="119">
        <v>11</v>
      </c>
      <c r="B17" s="1024"/>
      <c r="C17" s="1025"/>
      <c r="D17" s="1025"/>
      <c r="E17" s="1025"/>
      <c r="F17" s="1025"/>
      <c r="G17" s="1025"/>
      <c r="H17" s="1025"/>
      <c r="I17" s="1025"/>
      <c r="J17" s="1025"/>
      <c r="K17" s="1025"/>
      <c r="L17" s="1025"/>
      <c r="M17" s="1025"/>
      <c r="N17" s="1025"/>
      <c r="O17" s="1025"/>
      <c r="P17" s="1026"/>
      <c r="Q17" s="1036"/>
      <c r="R17" s="1037"/>
      <c r="S17" s="1037"/>
      <c r="T17" s="1037"/>
      <c r="U17" s="1037"/>
      <c r="V17" s="1037"/>
      <c r="W17" s="1037"/>
      <c r="X17" s="1037"/>
      <c r="Y17" s="1037"/>
      <c r="Z17" s="1037"/>
      <c r="AA17" s="1037"/>
      <c r="AB17" s="1037"/>
      <c r="AC17" s="1037"/>
      <c r="AD17" s="1037"/>
      <c r="AE17" s="1038"/>
      <c r="AF17" s="1030"/>
      <c r="AG17" s="1031"/>
      <c r="AH17" s="1031"/>
      <c r="AI17" s="1031"/>
      <c r="AJ17" s="1032"/>
      <c r="AK17" s="1078"/>
      <c r="AL17" s="1079"/>
      <c r="AM17" s="1079"/>
      <c r="AN17" s="1079"/>
      <c r="AO17" s="1079"/>
      <c r="AP17" s="1079"/>
      <c r="AQ17" s="1079"/>
      <c r="AR17" s="1079"/>
      <c r="AS17" s="1079"/>
      <c r="AT17" s="1079"/>
      <c r="AU17" s="1076"/>
      <c r="AV17" s="1076"/>
      <c r="AW17" s="1076"/>
      <c r="AX17" s="1076"/>
      <c r="AY17" s="1077"/>
      <c r="AZ17" s="110"/>
      <c r="BA17" s="110"/>
      <c r="BB17" s="110"/>
      <c r="BC17" s="110"/>
      <c r="BD17" s="110"/>
      <c r="BE17" s="111"/>
      <c r="BF17" s="111"/>
      <c r="BG17" s="111"/>
      <c r="BH17" s="111"/>
      <c r="BI17" s="111"/>
      <c r="BJ17" s="111"/>
      <c r="BK17" s="111"/>
      <c r="BL17" s="111"/>
      <c r="BM17" s="111"/>
      <c r="BN17" s="111"/>
      <c r="BO17" s="111"/>
      <c r="BP17" s="111"/>
      <c r="BQ17" s="120">
        <v>11</v>
      </c>
      <c r="BR17" s="121"/>
      <c r="BS17" s="1009"/>
      <c r="BT17" s="1010"/>
      <c r="BU17" s="1010"/>
      <c r="BV17" s="1010"/>
      <c r="BW17" s="1010"/>
      <c r="BX17" s="1010"/>
      <c r="BY17" s="1010"/>
      <c r="BZ17" s="1010"/>
      <c r="CA17" s="1010"/>
      <c r="CB17" s="1010"/>
      <c r="CC17" s="1010"/>
      <c r="CD17" s="1010"/>
      <c r="CE17" s="1010"/>
      <c r="CF17" s="1010"/>
      <c r="CG17" s="1011"/>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112"/>
    </row>
    <row r="18" spans="1:131" s="113" customFormat="1" ht="26.25" customHeight="1" x14ac:dyDescent="0.15">
      <c r="A18" s="119">
        <v>12</v>
      </c>
      <c r="B18" s="1024"/>
      <c r="C18" s="1025"/>
      <c r="D18" s="1025"/>
      <c r="E18" s="1025"/>
      <c r="F18" s="1025"/>
      <c r="G18" s="1025"/>
      <c r="H18" s="1025"/>
      <c r="I18" s="1025"/>
      <c r="J18" s="1025"/>
      <c r="K18" s="1025"/>
      <c r="L18" s="1025"/>
      <c r="M18" s="1025"/>
      <c r="N18" s="1025"/>
      <c r="O18" s="1025"/>
      <c r="P18" s="1026"/>
      <c r="Q18" s="1036"/>
      <c r="R18" s="1037"/>
      <c r="S18" s="1037"/>
      <c r="T18" s="1037"/>
      <c r="U18" s="1037"/>
      <c r="V18" s="1037"/>
      <c r="W18" s="1037"/>
      <c r="X18" s="1037"/>
      <c r="Y18" s="1037"/>
      <c r="Z18" s="1037"/>
      <c r="AA18" s="1037"/>
      <c r="AB18" s="1037"/>
      <c r="AC18" s="1037"/>
      <c r="AD18" s="1037"/>
      <c r="AE18" s="1038"/>
      <c r="AF18" s="1030"/>
      <c r="AG18" s="1031"/>
      <c r="AH18" s="1031"/>
      <c r="AI18" s="1031"/>
      <c r="AJ18" s="1032"/>
      <c r="AK18" s="1078"/>
      <c r="AL18" s="1079"/>
      <c r="AM18" s="1079"/>
      <c r="AN18" s="1079"/>
      <c r="AO18" s="1079"/>
      <c r="AP18" s="1079"/>
      <c r="AQ18" s="1079"/>
      <c r="AR18" s="1079"/>
      <c r="AS18" s="1079"/>
      <c r="AT18" s="1079"/>
      <c r="AU18" s="1076"/>
      <c r="AV18" s="1076"/>
      <c r="AW18" s="1076"/>
      <c r="AX18" s="1076"/>
      <c r="AY18" s="1077"/>
      <c r="AZ18" s="110"/>
      <c r="BA18" s="110"/>
      <c r="BB18" s="110"/>
      <c r="BC18" s="110"/>
      <c r="BD18" s="110"/>
      <c r="BE18" s="111"/>
      <c r="BF18" s="111"/>
      <c r="BG18" s="111"/>
      <c r="BH18" s="111"/>
      <c r="BI18" s="111"/>
      <c r="BJ18" s="111"/>
      <c r="BK18" s="111"/>
      <c r="BL18" s="111"/>
      <c r="BM18" s="111"/>
      <c r="BN18" s="111"/>
      <c r="BO18" s="111"/>
      <c r="BP18" s="111"/>
      <c r="BQ18" s="120">
        <v>12</v>
      </c>
      <c r="BR18" s="121"/>
      <c r="BS18" s="1009"/>
      <c r="BT18" s="1010"/>
      <c r="BU18" s="1010"/>
      <c r="BV18" s="1010"/>
      <c r="BW18" s="1010"/>
      <c r="BX18" s="1010"/>
      <c r="BY18" s="1010"/>
      <c r="BZ18" s="1010"/>
      <c r="CA18" s="1010"/>
      <c r="CB18" s="1010"/>
      <c r="CC18" s="1010"/>
      <c r="CD18" s="1010"/>
      <c r="CE18" s="1010"/>
      <c r="CF18" s="1010"/>
      <c r="CG18" s="1011"/>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112"/>
    </row>
    <row r="19" spans="1:131" s="113" customFormat="1" ht="26.25" customHeight="1" x14ac:dyDescent="0.15">
      <c r="A19" s="119">
        <v>13</v>
      </c>
      <c r="B19" s="1024"/>
      <c r="C19" s="1025"/>
      <c r="D19" s="1025"/>
      <c r="E19" s="1025"/>
      <c r="F19" s="1025"/>
      <c r="G19" s="1025"/>
      <c r="H19" s="1025"/>
      <c r="I19" s="1025"/>
      <c r="J19" s="1025"/>
      <c r="K19" s="1025"/>
      <c r="L19" s="1025"/>
      <c r="M19" s="1025"/>
      <c r="N19" s="1025"/>
      <c r="O19" s="1025"/>
      <c r="P19" s="1026"/>
      <c r="Q19" s="1036"/>
      <c r="R19" s="1037"/>
      <c r="S19" s="1037"/>
      <c r="T19" s="1037"/>
      <c r="U19" s="1037"/>
      <c r="V19" s="1037"/>
      <c r="W19" s="1037"/>
      <c r="X19" s="1037"/>
      <c r="Y19" s="1037"/>
      <c r="Z19" s="1037"/>
      <c r="AA19" s="1037"/>
      <c r="AB19" s="1037"/>
      <c r="AC19" s="1037"/>
      <c r="AD19" s="1037"/>
      <c r="AE19" s="1038"/>
      <c r="AF19" s="1030"/>
      <c r="AG19" s="1031"/>
      <c r="AH19" s="1031"/>
      <c r="AI19" s="1031"/>
      <c r="AJ19" s="1032"/>
      <c r="AK19" s="1078"/>
      <c r="AL19" s="1079"/>
      <c r="AM19" s="1079"/>
      <c r="AN19" s="1079"/>
      <c r="AO19" s="1079"/>
      <c r="AP19" s="1079"/>
      <c r="AQ19" s="1079"/>
      <c r="AR19" s="1079"/>
      <c r="AS19" s="1079"/>
      <c r="AT19" s="1079"/>
      <c r="AU19" s="1076"/>
      <c r="AV19" s="1076"/>
      <c r="AW19" s="1076"/>
      <c r="AX19" s="1076"/>
      <c r="AY19" s="1077"/>
      <c r="AZ19" s="110"/>
      <c r="BA19" s="110"/>
      <c r="BB19" s="110"/>
      <c r="BC19" s="110"/>
      <c r="BD19" s="110"/>
      <c r="BE19" s="111"/>
      <c r="BF19" s="111"/>
      <c r="BG19" s="111"/>
      <c r="BH19" s="111"/>
      <c r="BI19" s="111"/>
      <c r="BJ19" s="111"/>
      <c r="BK19" s="111"/>
      <c r="BL19" s="111"/>
      <c r="BM19" s="111"/>
      <c r="BN19" s="111"/>
      <c r="BO19" s="111"/>
      <c r="BP19" s="111"/>
      <c r="BQ19" s="120">
        <v>13</v>
      </c>
      <c r="BR19" s="121"/>
      <c r="BS19" s="1009"/>
      <c r="BT19" s="1010"/>
      <c r="BU19" s="1010"/>
      <c r="BV19" s="1010"/>
      <c r="BW19" s="1010"/>
      <c r="BX19" s="1010"/>
      <c r="BY19" s="1010"/>
      <c r="BZ19" s="1010"/>
      <c r="CA19" s="1010"/>
      <c r="CB19" s="1010"/>
      <c r="CC19" s="1010"/>
      <c r="CD19" s="1010"/>
      <c r="CE19" s="1010"/>
      <c r="CF19" s="1010"/>
      <c r="CG19" s="1011"/>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112"/>
    </row>
    <row r="20" spans="1:131" s="113" customFormat="1" ht="26.25" customHeight="1" x14ac:dyDescent="0.15">
      <c r="A20" s="119">
        <v>14</v>
      </c>
      <c r="B20" s="1024"/>
      <c r="C20" s="1025"/>
      <c r="D20" s="1025"/>
      <c r="E20" s="1025"/>
      <c r="F20" s="1025"/>
      <c r="G20" s="1025"/>
      <c r="H20" s="1025"/>
      <c r="I20" s="1025"/>
      <c r="J20" s="1025"/>
      <c r="K20" s="1025"/>
      <c r="L20" s="1025"/>
      <c r="M20" s="1025"/>
      <c r="N20" s="1025"/>
      <c r="O20" s="1025"/>
      <c r="P20" s="1026"/>
      <c r="Q20" s="1036"/>
      <c r="R20" s="1037"/>
      <c r="S20" s="1037"/>
      <c r="T20" s="1037"/>
      <c r="U20" s="1037"/>
      <c r="V20" s="1037"/>
      <c r="W20" s="1037"/>
      <c r="X20" s="1037"/>
      <c r="Y20" s="1037"/>
      <c r="Z20" s="1037"/>
      <c r="AA20" s="1037"/>
      <c r="AB20" s="1037"/>
      <c r="AC20" s="1037"/>
      <c r="AD20" s="1037"/>
      <c r="AE20" s="1038"/>
      <c r="AF20" s="1030"/>
      <c r="AG20" s="1031"/>
      <c r="AH20" s="1031"/>
      <c r="AI20" s="1031"/>
      <c r="AJ20" s="1032"/>
      <c r="AK20" s="1078"/>
      <c r="AL20" s="1079"/>
      <c r="AM20" s="1079"/>
      <c r="AN20" s="1079"/>
      <c r="AO20" s="1079"/>
      <c r="AP20" s="1079"/>
      <c r="AQ20" s="1079"/>
      <c r="AR20" s="1079"/>
      <c r="AS20" s="1079"/>
      <c r="AT20" s="1079"/>
      <c r="AU20" s="1076"/>
      <c r="AV20" s="1076"/>
      <c r="AW20" s="1076"/>
      <c r="AX20" s="1076"/>
      <c r="AY20" s="1077"/>
      <c r="AZ20" s="110"/>
      <c r="BA20" s="110"/>
      <c r="BB20" s="110"/>
      <c r="BC20" s="110"/>
      <c r="BD20" s="110"/>
      <c r="BE20" s="111"/>
      <c r="BF20" s="111"/>
      <c r="BG20" s="111"/>
      <c r="BH20" s="111"/>
      <c r="BI20" s="111"/>
      <c r="BJ20" s="111"/>
      <c r="BK20" s="111"/>
      <c r="BL20" s="111"/>
      <c r="BM20" s="111"/>
      <c r="BN20" s="111"/>
      <c r="BO20" s="111"/>
      <c r="BP20" s="111"/>
      <c r="BQ20" s="120">
        <v>14</v>
      </c>
      <c r="BR20" s="121"/>
      <c r="BS20" s="1009"/>
      <c r="BT20" s="1010"/>
      <c r="BU20" s="1010"/>
      <c r="BV20" s="1010"/>
      <c r="BW20" s="1010"/>
      <c r="BX20" s="1010"/>
      <c r="BY20" s="1010"/>
      <c r="BZ20" s="1010"/>
      <c r="CA20" s="1010"/>
      <c r="CB20" s="1010"/>
      <c r="CC20" s="1010"/>
      <c r="CD20" s="1010"/>
      <c r="CE20" s="1010"/>
      <c r="CF20" s="1010"/>
      <c r="CG20" s="1011"/>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112"/>
    </row>
    <row r="21" spans="1:131" s="113" customFormat="1" ht="26.25" customHeight="1" thickBot="1" x14ac:dyDescent="0.2">
      <c r="A21" s="119">
        <v>15</v>
      </c>
      <c r="B21" s="1024"/>
      <c r="C21" s="1025"/>
      <c r="D21" s="1025"/>
      <c r="E21" s="1025"/>
      <c r="F21" s="1025"/>
      <c r="G21" s="1025"/>
      <c r="H21" s="1025"/>
      <c r="I21" s="1025"/>
      <c r="J21" s="1025"/>
      <c r="K21" s="1025"/>
      <c r="L21" s="1025"/>
      <c r="M21" s="1025"/>
      <c r="N21" s="1025"/>
      <c r="O21" s="1025"/>
      <c r="P21" s="1026"/>
      <c r="Q21" s="1036"/>
      <c r="R21" s="1037"/>
      <c r="S21" s="1037"/>
      <c r="T21" s="1037"/>
      <c r="U21" s="1037"/>
      <c r="V21" s="1037"/>
      <c r="W21" s="1037"/>
      <c r="X21" s="1037"/>
      <c r="Y21" s="1037"/>
      <c r="Z21" s="1037"/>
      <c r="AA21" s="1037"/>
      <c r="AB21" s="1037"/>
      <c r="AC21" s="1037"/>
      <c r="AD21" s="1037"/>
      <c r="AE21" s="1038"/>
      <c r="AF21" s="1030"/>
      <c r="AG21" s="1031"/>
      <c r="AH21" s="1031"/>
      <c r="AI21" s="1031"/>
      <c r="AJ21" s="1032"/>
      <c r="AK21" s="1078"/>
      <c r="AL21" s="1079"/>
      <c r="AM21" s="1079"/>
      <c r="AN21" s="1079"/>
      <c r="AO21" s="1079"/>
      <c r="AP21" s="1079"/>
      <c r="AQ21" s="1079"/>
      <c r="AR21" s="1079"/>
      <c r="AS21" s="1079"/>
      <c r="AT21" s="1079"/>
      <c r="AU21" s="1076"/>
      <c r="AV21" s="1076"/>
      <c r="AW21" s="1076"/>
      <c r="AX21" s="1076"/>
      <c r="AY21" s="1077"/>
      <c r="AZ21" s="110"/>
      <c r="BA21" s="110"/>
      <c r="BB21" s="110"/>
      <c r="BC21" s="110"/>
      <c r="BD21" s="110"/>
      <c r="BE21" s="111"/>
      <c r="BF21" s="111"/>
      <c r="BG21" s="111"/>
      <c r="BH21" s="111"/>
      <c r="BI21" s="111"/>
      <c r="BJ21" s="111"/>
      <c r="BK21" s="111"/>
      <c r="BL21" s="111"/>
      <c r="BM21" s="111"/>
      <c r="BN21" s="111"/>
      <c r="BO21" s="111"/>
      <c r="BP21" s="111"/>
      <c r="BQ21" s="120">
        <v>15</v>
      </c>
      <c r="BR21" s="121"/>
      <c r="BS21" s="1009"/>
      <c r="BT21" s="1010"/>
      <c r="BU21" s="1010"/>
      <c r="BV21" s="1010"/>
      <c r="BW21" s="1010"/>
      <c r="BX21" s="1010"/>
      <c r="BY21" s="1010"/>
      <c r="BZ21" s="1010"/>
      <c r="CA21" s="1010"/>
      <c r="CB21" s="1010"/>
      <c r="CC21" s="1010"/>
      <c r="CD21" s="1010"/>
      <c r="CE21" s="1010"/>
      <c r="CF21" s="1010"/>
      <c r="CG21" s="1011"/>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112"/>
    </row>
    <row r="22" spans="1:131" s="113" customFormat="1" ht="26.25" customHeight="1" x14ac:dyDescent="0.15">
      <c r="A22" s="119">
        <v>16</v>
      </c>
      <c r="B22" s="1024"/>
      <c r="C22" s="1025"/>
      <c r="D22" s="1025"/>
      <c r="E22" s="1025"/>
      <c r="F22" s="1025"/>
      <c r="G22" s="1025"/>
      <c r="H22" s="1025"/>
      <c r="I22" s="1025"/>
      <c r="J22" s="1025"/>
      <c r="K22" s="1025"/>
      <c r="L22" s="1025"/>
      <c r="M22" s="1025"/>
      <c r="N22" s="1025"/>
      <c r="O22" s="1025"/>
      <c r="P22" s="1026"/>
      <c r="Q22" s="1073"/>
      <c r="R22" s="1074"/>
      <c r="S22" s="1074"/>
      <c r="T22" s="1074"/>
      <c r="U22" s="1074"/>
      <c r="V22" s="1074"/>
      <c r="W22" s="1074"/>
      <c r="X22" s="1074"/>
      <c r="Y22" s="1074"/>
      <c r="Z22" s="1074"/>
      <c r="AA22" s="1074"/>
      <c r="AB22" s="1074"/>
      <c r="AC22" s="1074"/>
      <c r="AD22" s="1074"/>
      <c r="AE22" s="1075"/>
      <c r="AF22" s="1030"/>
      <c r="AG22" s="1031"/>
      <c r="AH22" s="1031"/>
      <c r="AI22" s="1031"/>
      <c r="AJ22" s="1032"/>
      <c r="AK22" s="1069"/>
      <c r="AL22" s="1070"/>
      <c r="AM22" s="1070"/>
      <c r="AN22" s="1070"/>
      <c r="AO22" s="1070"/>
      <c r="AP22" s="1070"/>
      <c r="AQ22" s="1070"/>
      <c r="AR22" s="1070"/>
      <c r="AS22" s="1070"/>
      <c r="AT22" s="1070"/>
      <c r="AU22" s="1071"/>
      <c r="AV22" s="1071"/>
      <c r="AW22" s="1071"/>
      <c r="AX22" s="1071"/>
      <c r="AY22" s="1072"/>
      <c r="AZ22" s="1022" t="s">
        <v>329</v>
      </c>
      <c r="BA22" s="1022"/>
      <c r="BB22" s="1022"/>
      <c r="BC22" s="1022"/>
      <c r="BD22" s="1023"/>
      <c r="BE22" s="111"/>
      <c r="BF22" s="111"/>
      <c r="BG22" s="111"/>
      <c r="BH22" s="111"/>
      <c r="BI22" s="111"/>
      <c r="BJ22" s="111"/>
      <c r="BK22" s="111"/>
      <c r="BL22" s="111"/>
      <c r="BM22" s="111"/>
      <c r="BN22" s="111"/>
      <c r="BO22" s="111"/>
      <c r="BP22" s="111"/>
      <c r="BQ22" s="120">
        <v>16</v>
      </c>
      <c r="BR22" s="121"/>
      <c r="BS22" s="1009"/>
      <c r="BT22" s="1010"/>
      <c r="BU22" s="1010"/>
      <c r="BV22" s="1010"/>
      <c r="BW22" s="1010"/>
      <c r="BX22" s="1010"/>
      <c r="BY22" s="1010"/>
      <c r="BZ22" s="1010"/>
      <c r="CA22" s="1010"/>
      <c r="CB22" s="1010"/>
      <c r="CC22" s="1010"/>
      <c r="CD22" s="1010"/>
      <c r="CE22" s="1010"/>
      <c r="CF22" s="1010"/>
      <c r="CG22" s="1011"/>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112"/>
    </row>
    <row r="23" spans="1:131" s="113" customFormat="1" ht="26.25" customHeight="1" thickBot="1" x14ac:dyDescent="0.2">
      <c r="A23" s="122" t="s">
        <v>330</v>
      </c>
      <c r="B23" s="934" t="s">
        <v>331</v>
      </c>
      <c r="C23" s="935"/>
      <c r="D23" s="935"/>
      <c r="E23" s="935"/>
      <c r="F23" s="935"/>
      <c r="G23" s="935"/>
      <c r="H23" s="935"/>
      <c r="I23" s="935"/>
      <c r="J23" s="935"/>
      <c r="K23" s="935"/>
      <c r="L23" s="935"/>
      <c r="M23" s="935"/>
      <c r="N23" s="935"/>
      <c r="O23" s="935"/>
      <c r="P23" s="936"/>
      <c r="Q23" s="1060">
        <v>16422</v>
      </c>
      <c r="R23" s="1061"/>
      <c r="S23" s="1061"/>
      <c r="T23" s="1061"/>
      <c r="U23" s="1061"/>
      <c r="V23" s="1061">
        <v>15716</v>
      </c>
      <c r="W23" s="1061"/>
      <c r="X23" s="1061"/>
      <c r="Y23" s="1061"/>
      <c r="Z23" s="1061"/>
      <c r="AA23" s="1061">
        <v>706</v>
      </c>
      <c r="AB23" s="1061"/>
      <c r="AC23" s="1061"/>
      <c r="AD23" s="1061"/>
      <c r="AE23" s="1062"/>
      <c r="AF23" s="1063">
        <v>639</v>
      </c>
      <c r="AG23" s="1061"/>
      <c r="AH23" s="1061"/>
      <c r="AI23" s="1061"/>
      <c r="AJ23" s="1064"/>
      <c r="AK23" s="1065"/>
      <c r="AL23" s="1066"/>
      <c r="AM23" s="1066"/>
      <c r="AN23" s="1066"/>
      <c r="AO23" s="1066"/>
      <c r="AP23" s="1061">
        <v>17136</v>
      </c>
      <c r="AQ23" s="1061"/>
      <c r="AR23" s="1061"/>
      <c r="AS23" s="1061"/>
      <c r="AT23" s="1061"/>
      <c r="AU23" s="1067"/>
      <c r="AV23" s="1067"/>
      <c r="AW23" s="1067"/>
      <c r="AX23" s="1067"/>
      <c r="AY23" s="1068"/>
      <c r="AZ23" s="1057" t="s">
        <v>64</v>
      </c>
      <c r="BA23" s="1058"/>
      <c r="BB23" s="1058"/>
      <c r="BC23" s="1058"/>
      <c r="BD23" s="1059"/>
      <c r="BE23" s="111"/>
      <c r="BF23" s="111"/>
      <c r="BG23" s="111"/>
      <c r="BH23" s="111"/>
      <c r="BI23" s="111"/>
      <c r="BJ23" s="111"/>
      <c r="BK23" s="111"/>
      <c r="BL23" s="111"/>
      <c r="BM23" s="111"/>
      <c r="BN23" s="111"/>
      <c r="BO23" s="111"/>
      <c r="BP23" s="111"/>
      <c r="BQ23" s="120">
        <v>17</v>
      </c>
      <c r="BR23" s="121"/>
      <c r="BS23" s="1009"/>
      <c r="BT23" s="1010"/>
      <c r="BU23" s="1010"/>
      <c r="BV23" s="1010"/>
      <c r="BW23" s="1010"/>
      <c r="BX23" s="1010"/>
      <c r="BY23" s="1010"/>
      <c r="BZ23" s="1010"/>
      <c r="CA23" s="1010"/>
      <c r="CB23" s="1010"/>
      <c r="CC23" s="1010"/>
      <c r="CD23" s="1010"/>
      <c r="CE23" s="1010"/>
      <c r="CF23" s="1010"/>
      <c r="CG23" s="1011"/>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112"/>
    </row>
    <row r="24" spans="1:131" s="113" customFormat="1" ht="26.25" customHeight="1" x14ac:dyDescent="0.15">
      <c r="A24" s="1056" t="s">
        <v>332</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110"/>
      <c r="BA24" s="110"/>
      <c r="BB24" s="110"/>
      <c r="BC24" s="110"/>
      <c r="BD24" s="110"/>
      <c r="BE24" s="111"/>
      <c r="BF24" s="111"/>
      <c r="BG24" s="111"/>
      <c r="BH24" s="111"/>
      <c r="BI24" s="111"/>
      <c r="BJ24" s="111"/>
      <c r="BK24" s="111"/>
      <c r="BL24" s="111"/>
      <c r="BM24" s="111"/>
      <c r="BN24" s="111"/>
      <c r="BO24" s="111"/>
      <c r="BP24" s="111"/>
      <c r="BQ24" s="120">
        <v>18</v>
      </c>
      <c r="BR24" s="121"/>
      <c r="BS24" s="1009"/>
      <c r="BT24" s="1010"/>
      <c r="BU24" s="1010"/>
      <c r="BV24" s="1010"/>
      <c r="BW24" s="1010"/>
      <c r="BX24" s="1010"/>
      <c r="BY24" s="1010"/>
      <c r="BZ24" s="1010"/>
      <c r="CA24" s="1010"/>
      <c r="CB24" s="1010"/>
      <c r="CC24" s="1010"/>
      <c r="CD24" s="1010"/>
      <c r="CE24" s="1010"/>
      <c r="CF24" s="1010"/>
      <c r="CG24" s="1011"/>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112"/>
    </row>
    <row r="25" spans="1:131" s="105" customFormat="1" ht="26.25" customHeight="1" thickBot="1" x14ac:dyDescent="0.2">
      <c r="A25" s="1055" t="s">
        <v>333</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110"/>
      <c r="BK25" s="110"/>
      <c r="BL25" s="110"/>
      <c r="BM25" s="110"/>
      <c r="BN25" s="110"/>
      <c r="BO25" s="123"/>
      <c r="BP25" s="123"/>
      <c r="BQ25" s="120">
        <v>19</v>
      </c>
      <c r="BR25" s="121"/>
      <c r="BS25" s="1009"/>
      <c r="BT25" s="1010"/>
      <c r="BU25" s="1010"/>
      <c r="BV25" s="1010"/>
      <c r="BW25" s="1010"/>
      <c r="BX25" s="1010"/>
      <c r="BY25" s="1010"/>
      <c r="BZ25" s="1010"/>
      <c r="CA25" s="1010"/>
      <c r="CB25" s="1010"/>
      <c r="CC25" s="1010"/>
      <c r="CD25" s="1010"/>
      <c r="CE25" s="1010"/>
      <c r="CF25" s="1010"/>
      <c r="CG25" s="1011"/>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104"/>
    </row>
    <row r="26" spans="1:131" s="105" customFormat="1" ht="26.25" customHeight="1" x14ac:dyDescent="0.15">
      <c r="A26" s="996" t="s">
        <v>306</v>
      </c>
      <c r="B26" s="997"/>
      <c r="C26" s="997"/>
      <c r="D26" s="997"/>
      <c r="E26" s="997"/>
      <c r="F26" s="997"/>
      <c r="G26" s="997"/>
      <c r="H26" s="997"/>
      <c r="I26" s="997"/>
      <c r="J26" s="997"/>
      <c r="K26" s="997"/>
      <c r="L26" s="997"/>
      <c r="M26" s="997"/>
      <c r="N26" s="997"/>
      <c r="O26" s="997"/>
      <c r="P26" s="998"/>
      <c r="Q26" s="982" t="s">
        <v>334</v>
      </c>
      <c r="R26" s="983"/>
      <c r="S26" s="983"/>
      <c r="T26" s="983"/>
      <c r="U26" s="984"/>
      <c r="V26" s="982" t="s">
        <v>335</v>
      </c>
      <c r="W26" s="983"/>
      <c r="X26" s="983"/>
      <c r="Y26" s="983"/>
      <c r="Z26" s="984"/>
      <c r="AA26" s="982" t="s">
        <v>336</v>
      </c>
      <c r="AB26" s="983"/>
      <c r="AC26" s="983"/>
      <c r="AD26" s="983"/>
      <c r="AE26" s="983"/>
      <c r="AF26" s="1051" t="s">
        <v>337</v>
      </c>
      <c r="AG26" s="1003"/>
      <c r="AH26" s="1003"/>
      <c r="AI26" s="1003"/>
      <c r="AJ26" s="1052"/>
      <c r="AK26" s="983" t="s">
        <v>338</v>
      </c>
      <c r="AL26" s="983"/>
      <c r="AM26" s="983"/>
      <c r="AN26" s="983"/>
      <c r="AO26" s="984"/>
      <c r="AP26" s="982" t="s">
        <v>339</v>
      </c>
      <c r="AQ26" s="983"/>
      <c r="AR26" s="983"/>
      <c r="AS26" s="983"/>
      <c r="AT26" s="984"/>
      <c r="AU26" s="982" t="s">
        <v>340</v>
      </c>
      <c r="AV26" s="983"/>
      <c r="AW26" s="983"/>
      <c r="AX26" s="983"/>
      <c r="AY26" s="984"/>
      <c r="AZ26" s="982" t="s">
        <v>341</v>
      </c>
      <c r="BA26" s="983"/>
      <c r="BB26" s="983"/>
      <c r="BC26" s="983"/>
      <c r="BD26" s="984"/>
      <c r="BE26" s="982" t="s">
        <v>313</v>
      </c>
      <c r="BF26" s="983"/>
      <c r="BG26" s="983"/>
      <c r="BH26" s="983"/>
      <c r="BI26" s="988"/>
      <c r="BJ26" s="110"/>
      <c r="BK26" s="110"/>
      <c r="BL26" s="110"/>
      <c r="BM26" s="110"/>
      <c r="BN26" s="110"/>
      <c r="BO26" s="123"/>
      <c r="BP26" s="123"/>
      <c r="BQ26" s="120">
        <v>20</v>
      </c>
      <c r="BR26" s="121"/>
      <c r="BS26" s="1009"/>
      <c r="BT26" s="1010"/>
      <c r="BU26" s="1010"/>
      <c r="BV26" s="1010"/>
      <c r="BW26" s="1010"/>
      <c r="BX26" s="1010"/>
      <c r="BY26" s="1010"/>
      <c r="BZ26" s="1010"/>
      <c r="CA26" s="1010"/>
      <c r="CB26" s="1010"/>
      <c r="CC26" s="1010"/>
      <c r="CD26" s="1010"/>
      <c r="CE26" s="1010"/>
      <c r="CF26" s="1010"/>
      <c r="CG26" s="1011"/>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104"/>
    </row>
    <row r="27" spans="1:131" s="105" customFormat="1" ht="26.25" customHeight="1" thickBot="1" x14ac:dyDescent="0.2">
      <c r="A27" s="999"/>
      <c r="B27" s="1000"/>
      <c r="C27" s="1000"/>
      <c r="D27" s="1000"/>
      <c r="E27" s="1000"/>
      <c r="F27" s="1000"/>
      <c r="G27" s="1000"/>
      <c r="H27" s="1000"/>
      <c r="I27" s="1000"/>
      <c r="J27" s="1000"/>
      <c r="K27" s="1000"/>
      <c r="L27" s="1000"/>
      <c r="M27" s="1000"/>
      <c r="N27" s="1000"/>
      <c r="O27" s="1000"/>
      <c r="P27" s="1001"/>
      <c r="Q27" s="985"/>
      <c r="R27" s="986"/>
      <c r="S27" s="986"/>
      <c r="T27" s="986"/>
      <c r="U27" s="987"/>
      <c r="V27" s="985"/>
      <c r="W27" s="986"/>
      <c r="X27" s="986"/>
      <c r="Y27" s="986"/>
      <c r="Z27" s="987"/>
      <c r="AA27" s="985"/>
      <c r="AB27" s="986"/>
      <c r="AC27" s="986"/>
      <c r="AD27" s="986"/>
      <c r="AE27" s="986"/>
      <c r="AF27" s="1053"/>
      <c r="AG27" s="1006"/>
      <c r="AH27" s="1006"/>
      <c r="AI27" s="1006"/>
      <c r="AJ27" s="1054"/>
      <c r="AK27" s="986"/>
      <c r="AL27" s="986"/>
      <c r="AM27" s="986"/>
      <c r="AN27" s="986"/>
      <c r="AO27" s="987"/>
      <c r="AP27" s="985"/>
      <c r="AQ27" s="986"/>
      <c r="AR27" s="986"/>
      <c r="AS27" s="986"/>
      <c r="AT27" s="987"/>
      <c r="AU27" s="985"/>
      <c r="AV27" s="986"/>
      <c r="AW27" s="986"/>
      <c r="AX27" s="986"/>
      <c r="AY27" s="987"/>
      <c r="AZ27" s="985"/>
      <c r="BA27" s="986"/>
      <c r="BB27" s="986"/>
      <c r="BC27" s="986"/>
      <c r="BD27" s="987"/>
      <c r="BE27" s="985"/>
      <c r="BF27" s="986"/>
      <c r="BG27" s="986"/>
      <c r="BH27" s="986"/>
      <c r="BI27" s="989"/>
      <c r="BJ27" s="110"/>
      <c r="BK27" s="110"/>
      <c r="BL27" s="110"/>
      <c r="BM27" s="110"/>
      <c r="BN27" s="110"/>
      <c r="BO27" s="123"/>
      <c r="BP27" s="123"/>
      <c r="BQ27" s="120">
        <v>21</v>
      </c>
      <c r="BR27" s="121"/>
      <c r="BS27" s="1009"/>
      <c r="BT27" s="1010"/>
      <c r="BU27" s="1010"/>
      <c r="BV27" s="1010"/>
      <c r="BW27" s="1010"/>
      <c r="BX27" s="1010"/>
      <c r="BY27" s="1010"/>
      <c r="BZ27" s="1010"/>
      <c r="CA27" s="1010"/>
      <c r="CB27" s="1010"/>
      <c r="CC27" s="1010"/>
      <c r="CD27" s="1010"/>
      <c r="CE27" s="1010"/>
      <c r="CF27" s="1010"/>
      <c r="CG27" s="1011"/>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104"/>
    </row>
    <row r="28" spans="1:131" s="105" customFormat="1" ht="26.25" customHeight="1" thickTop="1" x14ac:dyDescent="0.15">
      <c r="A28" s="124">
        <v>1</v>
      </c>
      <c r="B28" s="1042" t="s">
        <v>342</v>
      </c>
      <c r="C28" s="1043"/>
      <c r="D28" s="1043"/>
      <c r="E28" s="1043"/>
      <c r="F28" s="1043"/>
      <c r="G28" s="1043"/>
      <c r="H28" s="1043"/>
      <c r="I28" s="1043"/>
      <c r="J28" s="1043"/>
      <c r="K28" s="1043"/>
      <c r="L28" s="1043"/>
      <c r="M28" s="1043"/>
      <c r="N28" s="1043"/>
      <c r="O28" s="1043"/>
      <c r="P28" s="1044"/>
      <c r="Q28" s="1045">
        <v>4377</v>
      </c>
      <c r="R28" s="1046"/>
      <c r="S28" s="1046"/>
      <c r="T28" s="1046"/>
      <c r="U28" s="1046"/>
      <c r="V28" s="1046">
        <v>4497</v>
      </c>
      <c r="W28" s="1046"/>
      <c r="X28" s="1046"/>
      <c r="Y28" s="1046"/>
      <c r="Z28" s="1046"/>
      <c r="AA28" s="1046">
        <v>-120</v>
      </c>
      <c r="AB28" s="1046"/>
      <c r="AC28" s="1046"/>
      <c r="AD28" s="1046"/>
      <c r="AE28" s="1047"/>
      <c r="AF28" s="1048">
        <v>-120</v>
      </c>
      <c r="AG28" s="1046"/>
      <c r="AH28" s="1046"/>
      <c r="AI28" s="1046"/>
      <c r="AJ28" s="1049"/>
      <c r="AK28" s="1050">
        <v>285</v>
      </c>
      <c r="AL28" s="1039"/>
      <c r="AM28" s="1039"/>
      <c r="AN28" s="1039"/>
      <c r="AO28" s="1039"/>
      <c r="AP28" s="1039" t="s">
        <v>325</v>
      </c>
      <c r="AQ28" s="1039"/>
      <c r="AR28" s="1039"/>
      <c r="AS28" s="1039"/>
      <c r="AT28" s="1039"/>
      <c r="AU28" s="1039" t="s">
        <v>325</v>
      </c>
      <c r="AV28" s="1039"/>
      <c r="AW28" s="1039"/>
      <c r="AX28" s="1039"/>
      <c r="AY28" s="1039"/>
      <c r="AZ28" s="1039" t="s">
        <v>325</v>
      </c>
      <c r="BA28" s="1039"/>
      <c r="BB28" s="1039"/>
      <c r="BC28" s="1039"/>
      <c r="BD28" s="1039"/>
      <c r="BE28" s="1040"/>
      <c r="BF28" s="1040"/>
      <c r="BG28" s="1040"/>
      <c r="BH28" s="1040"/>
      <c r="BI28" s="1041"/>
      <c r="BJ28" s="110"/>
      <c r="BK28" s="110"/>
      <c r="BL28" s="110"/>
      <c r="BM28" s="110"/>
      <c r="BN28" s="110"/>
      <c r="BO28" s="123"/>
      <c r="BP28" s="123"/>
      <c r="BQ28" s="120">
        <v>22</v>
      </c>
      <c r="BR28" s="121"/>
      <c r="BS28" s="1009"/>
      <c r="BT28" s="1010"/>
      <c r="BU28" s="1010"/>
      <c r="BV28" s="1010"/>
      <c r="BW28" s="1010"/>
      <c r="BX28" s="1010"/>
      <c r="BY28" s="1010"/>
      <c r="BZ28" s="1010"/>
      <c r="CA28" s="1010"/>
      <c r="CB28" s="1010"/>
      <c r="CC28" s="1010"/>
      <c r="CD28" s="1010"/>
      <c r="CE28" s="1010"/>
      <c r="CF28" s="1010"/>
      <c r="CG28" s="1011"/>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104"/>
    </row>
    <row r="29" spans="1:131" s="105" customFormat="1" ht="26.25" customHeight="1" x14ac:dyDescent="0.15">
      <c r="A29" s="124">
        <v>2</v>
      </c>
      <c r="B29" s="1024" t="s">
        <v>343</v>
      </c>
      <c r="C29" s="1025"/>
      <c r="D29" s="1025"/>
      <c r="E29" s="1025"/>
      <c r="F29" s="1025"/>
      <c r="G29" s="1025"/>
      <c r="H29" s="1025"/>
      <c r="I29" s="1025"/>
      <c r="J29" s="1025"/>
      <c r="K29" s="1025"/>
      <c r="L29" s="1025"/>
      <c r="M29" s="1025"/>
      <c r="N29" s="1025"/>
      <c r="O29" s="1025"/>
      <c r="P29" s="1026"/>
      <c r="Q29" s="1036">
        <v>363</v>
      </c>
      <c r="R29" s="1037"/>
      <c r="S29" s="1037"/>
      <c r="T29" s="1037"/>
      <c r="U29" s="1037"/>
      <c r="V29" s="1037">
        <v>361</v>
      </c>
      <c r="W29" s="1037"/>
      <c r="X29" s="1037"/>
      <c r="Y29" s="1037"/>
      <c r="Z29" s="1037"/>
      <c r="AA29" s="1037">
        <v>2</v>
      </c>
      <c r="AB29" s="1037"/>
      <c r="AC29" s="1037"/>
      <c r="AD29" s="1037"/>
      <c r="AE29" s="1038"/>
      <c r="AF29" s="1030">
        <v>2</v>
      </c>
      <c r="AG29" s="1031"/>
      <c r="AH29" s="1031"/>
      <c r="AI29" s="1031"/>
      <c r="AJ29" s="1032"/>
      <c r="AK29" s="973">
        <v>100</v>
      </c>
      <c r="AL29" s="961"/>
      <c r="AM29" s="961"/>
      <c r="AN29" s="961"/>
      <c r="AO29" s="961"/>
      <c r="AP29" s="961" t="s">
        <v>344</v>
      </c>
      <c r="AQ29" s="961"/>
      <c r="AR29" s="961"/>
      <c r="AS29" s="961"/>
      <c r="AT29" s="961"/>
      <c r="AU29" s="961" t="s">
        <v>325</v>
      </c>
      <c r="AV29" s="961"/>
      <c r="AW29" s="961"/>
      <c r="AX29" s="961"/>
      <c r="AY29" s="961"/>
      <c r="AZ29" s="1039" t="s">
        <v>325</v>
      </c>
      <c r="BA29" s="1039"/>
      <c r="BB29" s="1039"/>
      <c r="BC29" s="1039"/>
      <c r="BD29" s="1039"/>
      <c r="BE29" s="1019"/>
      <c r="BF29" s="1019"/>
      <c r="BG29" s="1019"/>
      <c r="BH29" s="1019"/>
      <c r="BI29" s="1020"/>
      <c r="BJ29" s="110"/>
      <c r="BK29" s="110"/>
      <c r="BL29" s="110"/>
      <c r="BM29" s="110"/>
      <c r="BN29" s="110"/>
      <c r="BO29" s="123"/>
      <c r="BP29" s="123"/>
      <c r="BQ29" s="120">
        <v>23</v>
      </c>
      <c r="BR29" s="121"/>
      <c r="BS29" s="1009"/>
      <c r="BT29" s="1010"/>
      <c r="BU29" s="1010"/>
      <c r="BV29" s="1010"/>
      <c r="BW29" s="1010"/>
      <c r="BX29" s="1010"/>
      <c r="BY29" s="1010"/>
      <c r="BZ29" s="1010"/>
      <c r="CA29" s="1010"/>
      <c r="CB29" s="1010"/>
      <c r="CC29" s="1010"/>
      <c r="CD29" s="1010"/>
      <c r="CE29" s="1010"/>
      <c r="CF29" s="1010"/>
      <c r="CG29" s="1011"/>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104"/>
    </row>
    <row r="30" spans="1:131" s="105" customFormat="1" ht="26.25" customHeight="1" x14ac:dyDescent="0.15">
      <c r="A30" s="124">
        <v>3</v>
      </c>
      <c r="B30" s="1024" t="s">
        <v>345</v>
      </c>
      <c r="C30" s="1025"/>
      <c r="D30" s="1025"/>
      <c r="E30" s="1025"/>
      <c r="F30" s="1025"/>
      <c r="G30" s="1025"/>
      <c r="H30" s="1025"/>
      <c r="I30" s="1025"/>
      <c r="J30" s="1025"/>
      <c r="K30" s="1025"/>
      <c r="L30" s="1025"/>
      <c r="M30" s="1025"/>
      <c r="N30" s="1025"/>
      <c r="O30" s="1025"/>
      <c r="P30" s="1026"/>
      <c r="Q30" s="1036">
        <v>1477</v>
      </c>
      <c r="R30" s="1037"/>
      <c r="S30" s="1037"/>
      <c r="T30" s="1037"/>
      <c r="U30" s="1037"/>
      <c r="V30" s="1037">
        <v>1432</v>
      </c>
      <c r="W30" s="1037"/>
      <c r="X30" s="1037"/>
      <c r="Y30" s="1037"/>
      <c r="Z30" s="1037"/>
      <c r="AA30" s="1037">
        <v>45</v>
      </c>
      <c r="AB30" s="1037"/>
      <c r="AC30" s="1037"/>
      <c r="AD30" s="1037"/>
      <c r="AE30" s="1038"/>
      <c r="AF30" s="1030">
        <v>35</v>
      </c>
      <c r="AG30" s="1031"/>
      <c r="AH30" s="1031"/>
      <c r="AI30" s="1031"/>
      <c r="AJ30" s="1032"/>
      <c r="AK30" s="973">
        <v>380</v>
      </c>
      <c r="AL30" s="961"/>
      <c r="AM30" s="961"/>
      <c r="AN30" s="961"/>
      <c r="AO30" s="961"/>
      <c r="AP30" s="961">
        <v>5962</v>
      </c>
      <c r="AQ30" s="961"/>
      <c r="AR30" s="961"/>
      <c r="AS30" s="961"/>
      <c r="AT30" s="961"/>
      <c r="AU30" s="961">
        <v>4853</v>
      </c>
      <c r="AV30" s="961"/>
      <c r="AW30" s="961"/>
      <c r="AX30" s="961"/>
      <c r="AY30" s="961"/>
      <c r="AZ30" s="1035" t="s">
        <v>325</v>
      </c>
      <c r="BA30" s="1035"/>
      <c r="BB30" s="1035"/>
      <c r="BC30" s="1035"/>
      <c r="BD30" s="1035"/>
      <c r="BE30" s="1019" t="s">
        <v>346</v>
      </c>
      <c r="BF30" s="1019"/>
      <c r="BG30" s="1019"/>
      <c r="BH30" s="1019"/>
      <c r="BI30" s="1020"/>
      <c r="BJ30" s="110"/>
      <c r="BK30" s="110"/>
      <c r="BL30" s="110"/>
      <c r="BM30" s="110"/>
      <c r="BN30" s="110"/>
      <c r="BO30" s="123"/>
      <c r="BP30" s="123"/>
      <c r="BQ30" s="120">
        <v>24</v>
      </c>
      <c r="BR30" s="121"/>
      <c r="BS30" s="1009"/>
      <c r="BT30" s="1010"/>
      <c r="BU30" s="1010"/>
      <c r="BV30" s="1010"/>
      <c r="BW30" s="1010"/>
      <c r="BX30" s="1010"/>
      <c r="BY30" s="1010"/>
      <c r="BZ30" s="1010"/>
      <c r="CA30" s="1010"/>
      <c r="CB30" s="1010"/>
      <c r="CC30" s="1010"/>
      <c r="CD30" s="1010"/>
      <c r="CE30" s="1010"/>
      <c r="CF30" s="1010"/>
      <c r="CG30" s="1011"/>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104"/>
    </row>
    <row r="31" spans="1:131" s="105" customFormat="1" ht="26.25" customHeight="1" x14ac:dyDescent="0.15">
      <c r="A31" s="124">
        <v>4</v>
      </c>
      <c r="B31" s="1024" t="s">
        <v>347</v>
      </c>
      <c r="C31" s="1025"/>
      <c r="D31" s="1025"/>
      <c r="E31" s="1025"/>
      <c r="F31" s="1025"/>
      <c r="G31" s="1025"/>
      <c r="H31" s="1025"/>
      <c r="I31" s="1025"/>
      <c r="J31" s="1025"/>
      <c r="K31" s="1025"/>
      <c r="L31" s="1025"/>
      <c r="M31" s="1025"/>
      <c r="N31" s="1025"/>
      <c r="O31" s="1025"/>
      <c r="P31" s="1026"/>
      <c r="Q31" s="1036">
        <v>82</v>
      </c>
      <c r="R31" s="1037"/>
      <c r="S31" s="1037"/>
      <c r="T31" s="1037"/>
      <c r="U31" s="1037"/>
      <c r="V31" s="1037">
        <v>0</v>
      </c>
      <c r="W31" s="1037"/>
      <c r="X31" s="1037"/>
      <c r="Y31" s="1037"/>
      <c r="Z31" s="1037"/>
      <c r="AA31" s="1037">
        <v>81</v>
      </c>
      <c r="AB31" s="1037"/>
      <c r="AC31" s="1037"/>
      <c r="AD31" s="1037"/>
      <c r="AE31" s="1038"/>
      <c r="AF31" s="1030">
        <v>81</v>
      </c>
      <c r="AG31" s="1031"/>
      <c r="AH31" s="1031"/>
      <c r="AI31" s="1031"/>
      <c r="AJ31" s="1032"/>
      <c r="AK31" s="973" t="s">
        <v>325</v>
      </c>
      <c r="AL31" s="961"/>
      <c r="AM31" s="961"/>
      <c r="AN31" s="961"/>
      <c r="AO31" s="961"/>
      <c r="AP31" s="961" t="s">
        <v>325</v>
      </c>
      <c r="AQ31" s="961"/>
      <c r="AR31" s="961"/>
      <c r="AS31" s="961"/>
      <c r="AT31" s="961"/>
      <c r="AU31" s="961" t="s">
        <v>325</v>
      </c>
      <c r="AV31" s="961"/>
      <c r="AW31" s="961"/>
      <c r="AX31" s="961"/>
      <c r="AY31" s="961"/>
      <c r="AZ31" s="1035" t="s">
        <v>325</v>
      </c>
      <c r="BA31" s="1035"/>
      <c r="BB31" s="1035"/>
      <c r="BC31" s="1035"/>
      <c r="BD31" s="1035"/>
      <c r="BE31" s="1019" t="s">
        <v>348</v>
      </c>
      <c r="BF31" s="1019"/>
      <c r="BG31" s="1019"/>
      <c r="BH31" s="1019"/>
      <c r="BI31" s="1020"/>
      <c r="BJ31" s="110"/>
      <c r="BK31" s="110"/>
      <c r="BL31" s="110"/>
      <c r="BM31" s="110"/>
      <c r="BN31" s="110"/>
      <c r="BO31" s="123"/>
      <c r="BP31" s="123"/>
      <c r="BQ31" s="120">
        <v>25</v>
      </c>
      <c r="BR31" s="121"/>
      <c r="BS31" s="1009"/>
      <c r="BT31" s="1010"/>
      <c r="BU31" s="1010"/>
      <c r="BV31" s="1010"/>
      <c r="BW31" s="1010"/>
      <c r="BX31" s="1010"/>
      <c r="BY31" s="1010"/>
      <c r="BZ31" s="1010"/>
      <c r="CA31" s="1010"/>
      <c r="CB31" s="1010"/>
      <c r="CC31" s="1010"/>
      <c r="CD31" s="1010"/>
      <c r="CE31" s="1010"/>
      <c r="CF31" s="1010"/>
      <c r="CG31" s="1011"/>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104"/>
    </row>
    <row r="32" spans="1:131" s="105" customFormat="1" ht="26.25" customHeight="1" x14ac:dyDescent="0.15">
      <c r="A32" s="124">
        <v>5</v>
      </c>
      <c r="B32" s="1024" t="s">
        <v>349</v>
      </c>
      <c r="C32" s="1025"/>
      <c r="D32" s="1025"/>
      <c r="E32" s="1025"/>
      <c r="F32" s="1025"/>
      <c r="G32" s="1025"/>
      <c r="H32" s="1025"/>
      <c r="I32" s="1025"/>
      <c r="J32" s="1025"/>
      <c r="K32" s="1025"/>
      <c r="L32" s="1025"/>
      <c r="M32" s="1025"/>
      <c r="N32" s="1025"/>
      <c r="O32" s="1025"/>
      <c r="P32" s="1026"/>
      <c r="Q32" s="1036">
        <v>214</v>
      </c>
      <c r="R32" s="1037"/>
      <c r="S32" s="1037"/>
      <c r="T32" s="1037"/>
      <c r="U32" s="1037"/>
      <c r="V32" s="1037">
        <v>180</v>
      </c>
      <c r="W32" s="1037"/>
      <c r="X32" s="1037"/>
      <c r="Y32" s="1037"/>
      <c r="Z32" s="1037"/>
      <c r="AA32" s="1037">
        <v>34</v>
      </c>
      <c r="AB32" s="1037"/>
      <c r="AC32" s="1037"/>
      <c r="AD32" s="1037"/>
      <c r="AE32" s="1038"/>
      <c r="AF32" s="1030">
        <v>68</v>
      </c>
      <c r="AG32" s="1031"/>
      <c r="AH32" s="1031"/>
      <c r="AI32" s="1031"/>
      <c r="AJ32" s="1032"/>
      <c r="AK32" s="973">
        <v>110</v>
      </c>
      <c r="AL32" s="961"/>
      <c r="AM32" s="961"/>
      <c r="AN32" s="961"/>
      <c r="AO32" s="961"/>
      <c r="AP32" s="961" t="s">
        <v>350</v>
      </c>
      <c r="AQ32" s="961"/>
      <c r="AR32" s="961"/>
      <c r="AS32" s="961"/>
      <c r="AT32" s="961"/>
      <c r="AU32" s="961" t="s">
        <v>350</v>
      </c>
      <c r="AV32" s="961"/>
      <c r="AW32" s="961"/>
      <c r="AX32" s="961"/>
      <c r="AY32" s="961"/>
      <c r="AZ32" s="1035" t="s">
        <v>350</v>
      </c>
      <c r="BA32" s="1035"/>
      <c r="BB32" s="1035"/>
      <c r="BC32" s="1035"/>
      <c r="BD32" s="1035"/>
      <c r="BE32" s="1019" t="s">
        <v>351</v>
      </c>
      <c r="BF32" s="1019"/>
      <c r="BG32" s="1019"/>
      <c r="BH32" s="1019"/>
      <c r="BI32" s="1020"/>
      <c r="BJ32" s="110"/>
      <c r="BK32" s="110"/>
      <c r="BL32" s="110"/>
      <c r="BM32" s="110"/>
      <c r="BN32" s="110"/>
      <c r="BO32" s="123"/>
      <c r="BP32" s="123"/>
      <c r="BQ32" s="120">
        <v>26</v>
      </c>
      <c r="BR32" s="121"/>
      <c r="BS32" s="1009"/>
      <c r="BT32" s="1010"/>
      <c r="BU32" s="1010"/>
      <c r="BV32" s="1010"/>
      <c r="BW32" s="1010"/>
      <c r="BX32" s="1010"/>
      <c r="BY32" s="1010"/>
      <c r="BZ32" s="1010"/>
      <c r="CA32" s="1010"/>
      <c r="CB32" s="1010"/>
      <c r="CC32" s="1010"/>
      <c r="CD32" s="1010"/>
      <c r="CE32" s="1010"/>
      <c r="CF32" s="1010"/>
      <c r="CG32" s="1011"/>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104"/>
    </row>
    <row r="33" spans="1:131" s="105" customFormat="1" ht="26.25" customHeight="1" x14ac:dyDescent="0.15">
      <c r="A33" s="124">
        <v>6</v>
      </c>
      <c r="B33" s="1024"/>
      <c r="C33" s="1025"/>
      <c r="D33" s="1025"/>
      <c r="E33" s="1025"/>
      <c r="F33" s="1025"/>
      <c r="G33" s="1025"/>
      <c r="H33" s="1025"/>
      <c r="I33" s="1025"/>
      <c r="J33" s="1025"/>
      <c r="K33" s="1025"/>
      <c r="L33" s="1025"/>
      <c r="M33" s="1025"/>
      <c r="N33" s="1025"/>
      <c r="O33" s="1025"/>
      <c r="P33" s="1026"/>
      <c r="Q33" s="1036"/>
      <c r="R33" s="1037"/>
      <c r="S33" s="1037"/>
      <c r="T33" s="1037"/>
      <c r="U33" s="1037"/>
      <c r="V33" s="1037"/>
      <c r="W33" s="1037"/>
      <c r="X33" s="1037"/>
      <c r="Y33" s="1037"/>
      <c r="Z33" s="1037"/>
      <c r="AA33" s="1037"/>
      <c r="AB33" s="1037"/>
      <c r="AC33" s="1037"/>
      <c r="AD33" s="1037"/>
      <c r="AE33" s="1038"/>
      <c r="AF33" s="1030"/>
      <c r="AG33" s="1031"/>
      <c r="AH33" s="1031"/>
      <c r="AI33" s="1031"/>
      <c r="AJ33" s="1032"/>
      <c r="AK33" s="973"/>
      <c r="AL33" s="961"/>
      <c r="AM33" s="961"/>
      <c r="AN33" s="961"/>
      <c r="AO33" s="961"/>
      <c r="AP33" s="961"/>
      <c r="AQ33" s="961"/>
      <c r="AR33" s="961"/>
      <c r="AS33" s="961"/>
      <c r="AT33" s="961"/>
      <c r="AU33" s="961"/>
      <c r="AV33" s="961"/>
      <c r="AW33" s="961"/>
      <c r="AX33" s="961"/>
      <c r="AY33" s="961"/>
      <c r="AZ33" s="1035"/>
      <c r="BA33" s="1035"/>
      <c r="BB33" s="1035"/>
      <c r="BC33" s="1035"/>
      <c r="BD33" s="1035"/>
      <c r="BE33" s="1019"/>
      <c r="BF33" s="1019"/>
      <c r="BG33" s="1019"/>
      <c r="BH33" s="1019"/>
      <c r="BI33" s="1020"/>
      <c r="BJ33" s="110"/>
      <c r="BK33" s="110"/>
      <c r="BL33" s="110"/>
      <c r="BM33" s="110"/>
      <c r="BN33" s="110"/>
      <c r="BO33" s="123"/>
      <c r="BP33" s="123"/>
      <c r="BQ33" s="120">
        <v>27</v>
      </c>
      <c r="BR33" s="121"/>
      <c r="BS33" s="1009"/>
      <c r="BT33" s="1010"/>
      <c r="BU33" s="1010"/>
      <c r="BV33" s="1010"/>
      <c r="BW33" s="1010"/>
      <c r="BX33" s="1010"/>
      <c r="BY33" s="1010"/>
      <c r="BZ33" s="1010"/>
      <c r="CA33" s="1010"/>
      <c r="CB33" s="1010"/>
      <c r="CC33" s="1010"/>
      <c r="CD33" s="1010"/>
      <c r="CE33" s="1010"/>
      <c r="CF33" s="1010"/>
      <c r="CG33" s="1011"/>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104"/>
    </row>
    <row r="34" spans="1:131" s="105" customFormat="1" ht="26.25" customHeight="1" x14ac:dyDescent="0.15">
      <c r="A34" s="124">
        <v>7</v>
      </c>
      <c r="B34" s="1024"/>
      <c r="C34" s="1025"/>
      <c r="D34" s="1025"/>
      <c r="E34" s="1025"/>
      <c r="F34" s="1025"/>
      <c r="G34" s="1025"/>
      <c r="H34" s="1025"/>
      <c r="I34" s="1025"/>
      <c r="J34" s="1025"/>
      <c r="K34" s="1025"/>
      <c r="L34" s="1025"/>
      <c r="M34" s="1025"/>
      <c r="N34" s="1025"/>
      <c r="O34" s="1025"/>
      <c r="P34" s="1026"/>
      <c r="Q34" s="1036"/>
      <c r="R34" s="1037"/>
      <c r="S34" s="1037"/>
      <c r="T34" s="1037"/>
      <c r="U34" s="1037"/>
      <c r="V34" s="1037"/>
      <c r="W34" s="1037"/>
      <c r="X34" s="1037"/>
      <c r="Y34" s="1037"/>
      <c r="Z34" s="1037"/>
      <c r="AA34" s="1037"/>
      <c r="AB34" s="1037"/>
      <c r="AC34" s="1037"/>
      <c r="AD34" s="1037"/>
      <c r="AE34" s="1038"/>
      <c r="AF34" s="1030"/>
      <c r="AG34" s="1031"/>
      <c r="AH34" s="1031"/>
      <c r="AI34" s="1031"/>
      <c r="AJ34" s="1032"/>
      <c r="AK34" s="973"/>
      <c r="AL34" s="961"/>
      <c r="AM34" s="961"/>
      <c r="AN34" s="961"/>
      <c r="AO34" s="961"/>
      <c r="AP34" s="961"/>
      <c r="AQ34" s="961"/>
      <c r="AR34" s="961"/>
      <c r="AS34" s="961"/>
      <c r="AT34" s="961"/>
      <c r="AU34" s="961"/>
      <c r="AV34" s="961"/>
      <c r="AW34" s="961"/>
      <c r="AX34" s="961"/>
      <c r="AY34" s="961"/>
      <c r="AZ34" s="1035"/>
      <c r="BA34" s="1035"/>
      <c r="BB34" s="1035"/>
      <c r="BC34" s="1035"/>
      <c r="BD34" s="1035"/>
      <c r="BE34" s="1019"/>
      <c r="BF34" s="1019"/>
      <c r="BG34" s="1019"/>
      <c r="BH34" s="1019"/>
      <c r="BI34" s="1020"/>
      <c r="BJ34" s="110"/>
      <c r="BK34" s="110"/>
      <c r="BL34" s="110"/>
      <c r="BM34" s="110"/>
      <c r="BN34" s="110"/>
      <c r="BO34" s="123"/>
      <c r="BP34" s="123"/>
      <c r="BQ34" s="120">
        <v>28</v>
      </c>
      <c r="BR34" s="121"/>
      <c r="BS34" s="1009"/>
      <c r="BT34" s="1010"/>
      <c r="BU34" s="1010"/>
      <c r="BV34" s="1010"/>
      <c r="BW34" s="1010"/>
      <c r="BX34" s="1010"/>
      <c r="BY34" s="1010"/>
      <c r="BZ34" s="1010"/>
      <c r="CA34" s="1010"/>
      <c r="CB34" s="1010"/>
      <c r="CC34" s="1010"/>
      <c r="CD34" s="1010"/>
      <c r="CE34" s="1010"/>
      <c r="CF34" s="1010"/>
      <c r="CG34" s="1011"/>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104"/>
    </row>
    <row r="35" spans="1:131" s="105" customFormat="1" ht="26.25" customHeight="1" x14ac:dyDescent="0.15">
      <c r="A35" s="124">
        <v>8</v>
      </c>
      <c r="B35" s="1024"/>
      <c r="C35" s="1025"/>
      <c r="D35" s="1025"/>
      <c r="E35" s="1025"/>
      <c r="F35" s="1025"/>
      <c r="G35" s="1025"/>
      <c r="H35" s="1025"/>
      <c r="I35" s="1025"/>
      <c r="J35" s="1025"/>
      <c r="K35" s="1025"/>
      <c r="L35" s="1025"/>
      <c r="M35" s="1025"/>
      <c r="N35" s="1025"/>
      <c r="O35" s="1025"/>
      <c r="P35" s="1026"/>
      <c r="Q35" s="1036"/>
      <c r="R35" s="1037"/>
      <c r="S35" s="1037"/>
      <c r="T35" s="1037"/>
      <c r="U35" s="1037"/>
      <c r="V35" s="1037"/>
      <c r="W35" s="1037"/>
      <c r="X35" s="1037"/>
      <c r="Y35" s="1037"/>
      <c r="Z35" s="1037"/>
      <c r="AA35" s="1037"/>
      <c r="AB35" s="1037"/>
      <c r="AC35" s="1037"/>
      <c r="AD35" s="1037"/>
      <c r="AE35" s="1038"/>
      <c r="AF35" s="1030"/>
      <c r="AG35" s="1031"/>
      <c r="AH35" s="1031"/>
      <c r="AI35" s="1031"/>
      <c r="AJ35" s="1032"/>
      <c r="AK35" s="973"/>
      <c r="AL35" s="961"/>
      <c r="AM35" s="961"/>
      <c r="AN35" s="961"/>
      <c r="AO35" s="961"/>
      <c r="AP35" s="961"/>
      <c r="AQ35" s="961"/>
      <c r="AR35" s="961"/>
      <c r="AS35" s="961"/>
      <c r="AT35" s="961"/>
      <c r="AU35" s="961"/>
      <c r="AV35" s="961"/>
      <c r="AW35" s="961"/>
      <c r="AX35" s="961"/>
      <c r="AY35" s="961"/>
      <c r="AZ35" s="1035"/>
      <c r="BA35" s="1035"/>
      <c r="BB35" s="1035"/>
      <c r="BC35" s="1035"/>
      <c r="BD35" s="1035"/>
      <c r="BE35" s="1019"/>
      <c r="BF35" s="1019"/>
      <c r="BG35" s="1019"/>
      <c r="BH35" s="1019"/>
      <c r="BI35" s="1020"/>
      <c r="BJ35" s="110"/>
      <c r="BK35" s="110"/>
      <c r="BL35" s="110"/>
      <c r="BM35" s="110"/>
      <c r="BN35" s="110"/>
      <c r="BO35" s="123"/>
      <c r="BP35" s="123"/>
      <c r="BQ35" s="120">
        <v>29</v>
      </c>
      <c r="BR35" s="121"/>
      <c r="BS35" s="1009"/>
      <c r="BT35" s="1010"/>
      <c r="BU35" s="1010"/>
      <c r="BV35" s="1010"/>
      <c r="BW35" s="1010"/>
      <c r="BX35" s="1010"/>
      <c r="BY35" s="1010"/>
      <c r="BZ35" s="1010"/>
      <c r="CA35" s="1010"/>
      <c r="CB35" s="1010"/>
      <c r="CC35" s="1010"/>
      <c r="CD35" s="1010"/>
      <c r="CE35" s="1010"/>
      <c r="CF35" s="1010"/>
      <c r="CG35" s="1011"/>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104"/>
    </row>
    <row r="36" spans="1:131" s="105" customFormat="1" ht="26.25" customHeight="1" x14ac:dyDescent="0.15">
      <c r="A36" s="124">
        <v>9</v>
      </c>
      <c r="B36" s="1024"/>
      <c r="C36" s="1025"/>
      <c r="D36" s="1025"/>
      <c r="E36" s="1025"/>
      <c r="F36" s="1025"/>
      <c r="G36" s="1025"/>
      <c r="H36" s="1025"/>
      <c r="I36" s="1025"/>
      <c r="J36" s="1025"/>
      <c r="K36" s="1025"/>
      <c r="L36" s="1025"/>
      <c r="M36" s="1025"/>
      <c r="N36" s="1025"/>
      <c r="O36" s="1025"/>
      <c r="P36" s="1026"/>
      <c r="Q36" s="1036"/>
      <c r="R36" s="1037"/>
      <c r="S36" s="1037"/>
      <c r="T36" s="1037"/>
      <c r="U36" s="1037"/>
      <c r="V36" s="1037"/>
      <c r="W36" s="1037"/>
      <c r="X36" s="1037"/>
      <c r="Y36" s="1037"/>
      <c r="Z36" s="1037"/>
      <c r="AA36" s="1037"/>
      <c r="AB36" s="1037"/>
      <c r="AC36" s="1037"/>
      <c r="AD36" s="1037"/>
      <c r="AE36" s="1038"/>
      <c r="AF36" s="1030"/>
      <c r="AG36" s="1031"/>
      <c r="AH36" s="1031"/>
      <c r="AI36" s="1031"/>
      <c r="AJ36" s="1032"/>
      <c r="AK36" s="973"/>
      <c r="AL36" s="961"/>
      <c r="AM36" s="961"/>
      <c r="AN36" s="961"/>
      <c r="AO36" s="961"/>
      <c r="AP36" s="961"/>
      <c r="AQ36" s="961"/>
      <c r="AR36" s="961"/>
      <c r="AS36" s="961"/>
      <c r="AT36" s="961"/>
      <c r="AU36" s="961"/>
      <c r="AV36" s="961"/>
      <c r="AW36" s="961"/>
      <c r="AX36" s="961"/>
      <c r="AY36" s="961"/>
      <c r="AZ36" s="1035"/>
      <c r="BA36" s="1035"/>
      <c r="BB36" s="1035"/>
      <c r="BC36" s="1035"/>
      <c r="BD36" s="1035"/>
      <c r="BE36" s="1019"/>
      <c r="BF36" s="1019"/>
      <c r="BG36" s="1019"/>
      <c r="BH36" s="1019"/>
      <c r="BI36" s="1020"/>
      <c r="BJ36" s="110"/>
      <c r="BK36" s="110"/>
      <c r="BL36" s="110"/>
      <c r="BM36" s="110"/>
      <c r="BN36" s="110"/>
      <c r="BO36" s="123"/>
      <c r="BP36" s="123"/>
      <c r="BQ36" s="120">
        <v>30</v>
      </c>
      <c r="BR36" s="121"/>
      <c r="BS36" s="1009"/>
      <c r="BT36" s="1010"/>
      <c r="BU36" s="1010"/>
      <c r="BV36" s="1010"/>
      <c r="BW36" s="1010"/>
      <c r="BX36" s="1010"/>
      <c r="BY36" s="1010"/>
      <c r="BZ36" s="1010"/>
      <c r="CA36" s="1010"/>
      <c r="CB36" s="1010"/>
      <c r="CC36" s="1010"/>
      <c r="CD36" s="1010"/>
      <c r="CE36" s="1010"/>
      <c r="CF36" s="1010"/>
      <c r="CG36" s="1011"/>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104"/>
    </row>
    <row r="37" spans="1:131" s="105" customFormat="1" ht="26.25" customHeight="1" x14ac:dyDescent="0.15">
      <c r="A37" s="124">
        <v>10</v>
      </c>
      <c r="B37" s="1024"/>
      <c r="C37" s="1025"/>
      <c r="D37" s="1025"/>
      <c r="E37" s="1025"/>
      <c r="F37" s="1025"/>
      <c r="G37" s="1025"/>
      <c r="H37" s="1025"/>
      <c r="I37" s="1025"/>
      <c r="J37" s="1025"/>
      <c r="K37" s="1025"/>
      <c r="L37" s="1025"/>
      <c r="M37" s="1025"/>
      <c r="N37" s="1025"/>
      <c r="O37" s="1025"/>
      <c r="P37" s="1026"/>
      <c r="Q37" s="1036"/>
      <c r="R37" s="1037"/>
      <c r="S37" s="1037"/>
      <c r="T37" s="1037"/>
      <c r="U37" s="1037"/>
      <c r="V37" s="1037"/>
      <c r="W37" s="1037"/>
      <c r="X37" s="1037"/>
      <c r="Y37" s="1037"/>
      <c r="Z37" s="1037"/>
      <c r="AA37" s="1037"/>
      <c r="AB37" s="1037"/>
      <c r="AC37" s="1037"/>
      <c r="AD37" s="1037"/>
      <c r="AE37" s="1038"/>
      <c r="AF37" s="1030"/>
      <c r="AG37" s="1031"/>
      <c r="AH37" s="1031"/>
      <c r="AI37" s="1031"/>
      <c r="AJ37" s="1032"/>
      <c r="AK37" s="973"/>
      <c r="AL37" s="961"/>
      <c r="AM37" s="961"/>
      <c r="AN37" s="961"/>
      <c r="AO37" s="961"/>
      <c r="AP37" s="961"/>
      <c r="AQ37" s="961"/>
      <c r="AR37" s="961"/>
      <c r="AS37" s="961"/>
      <c r="AT37" s="961"/>
      <c r="AU37" s="961"/>
      <c r="AV37" s="961"/>
      <c r="AW37" s="961"/>
      <c r="AX37" s="961"/>
      <c r="AY37" s="961"/>
      <c r="AZ37" s="1035"/>
      <c r="BA37" s="1035"/>
      <c r="BB37" s="1035"/>
      <c r="BC37" s="1035"/>
      <c r="BD37" s="1035"/>
      <c r="BE37" s="1019"/>
      <c r="BF37" s="1019"/>
      <c r="BG37" s="1019"/>
      <c r="BH37" s="1019"/>
      <c r="BI37" s="1020"/>
      <c r="BJ37" s="110"/>
      <c r="BK37" s="110"/>
      <c r="BL37" s="110"/>
      <c r="BM37" s="110"/>
      <c r="BN37" s="110"/>
      <c r="BO37" s="123"/>
      <c r="BP37" s="123"/>
      <c r="BQ37" s="120">
        <v>31</v>
      </c>
      <c r="BR37" s="121"/>
      <c r="BS37" s="1009"/>
      <c r="BT37" s="1010"/>
      <c r="BU37" s="1010"/>
      <c r="BV37" s="1010"/>
      <c r="BW37" s="1010"/>
      <c r="BX37" s="1010"/>
      <c r="BY37" s="1010"/>
      <c r="BZ37" s="1010"/>
      <c r="CA37" s="1010"/>
      <c r="CB37" s="1010"/>
      <c r="CC37" s="1010"/>
      <c r="CD37" s="1010"/>
      <c r="CE37" s="1010"/>
      <c r="CF37" s="1010"/>
      <c r="CG37" s="1011"/>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104"/>
    </row>
    <row r="38" spans="1:131" s="105" customFormat="1" ht="26.25" customHeight="1" x14ac:dyDescent="0.15">
      <c r="A38" s="124">
        <v>11</v>
      </c>
      <c r="B38" s="1024"/>
      <c r="C38" s="1025"/>
      <c r="D38" s="1025"/>
      <c r="E38" s="1025"/>
      <c r="F38" s="1025"/>
      <c r="G38" s="1025"/>
      <c r="H38" s="1025"/>
      <c r="I38" s="1025"/>
      <c r="J38" s="1025"/>
      <c r="K38" s="1025"/>
      <c r="L38" s="1025"/>
      <c r="M38" s="1025"/>
      <c r="N38" s="1025"/>
      <c r="O38" s="1025"/>
      <c r="P38" s="1026"/>
      <c r="Q38" s="1036"/>
      <c r="R38" s="1037"/>
      <c r="S38" s="1037"/>
      <c r="T38" s="1037"/>
      <c r="U38" s="1037"/>
      <c r="V38" s="1037"/>
      <c r="W38" s="1037"/>
      <c r="X38" s="1037"/>
      <c r="Y38" s="1037"/>
      <c r="Z38" s="1037"/>
      <c r="AA38" s="1037"/>
      <c r="AB38" s="1037"/>
      <c r="AC38" s="1037"/>
      <c r="AD38" s="1037"/>
      <c r="AE38" s="1038"/>
      <c r="AF38" s="1030"/>
      <c r="AG38" s="1031"/>
      <c r="AH38" s="1031"/>
      <c r="AI38" s="1031"/>
      <c r="AJ38" s="1032"/>
      <c r="AK38" s="973"/>
      <c r="AL38" s="961"/>
      <c r="AM38" s="961"/>
      <c r="AN38" s="961"/>
      <c r="AO38" s="961"/>
      <c r="AP38" s="961"/>
      <c r="AQ38" s="961"/>
      <c r="AR38" s="961"/>
      <c r="AS38" s="961"/>
      <c r="AT38" s="961"/>
      <c r="AU38" s="961"/>
      <c r="AV38" s="961"/>
      <c r="AW38" s="961"/>
      <c r="AX38" s="961"/>
      <c r="AY38" s="961"/>
      <c r="AZ38" s="1035"/>
      <c r="BA38" s="1035"/>
      <c r="BB38" s="1035"/>
      <c r="BC38" s="1035"/>
      <c r="BD38" s="1035"/>
      <c r="BE38" s="1019"/>
      <c r="BF38" s="1019"/>
      <c r="BG38" s="1019"/>
      <c r="BH38" s="1019"/>
      <c r="BI38" s="1020"/>
      <c r="BJ38" s="110"/>
      <c r="BK38" s="110"/>
      <c r="BL38" s="110"/>
      <c r="BM38" s="110"/>
      <c r="BN38" s="110"/>
      <c r="BO38" s="123"/>
      <c r="BP38" s="123"/>
      <c r="BQ38" s="120">
        <v>32</v>
      </c>
      <c r="BR38" s="121"/>
      <c r="BS38" s="1009"/>
      <c r="BT38" s="1010"/>
      <c r="BU38" s="1010"/>
      <c r="BV38" s="1010"/>
      <c r="BW38" s="1010"/>
      <c r="BX38" s="1010"/>
      <c r="BY38" s="1010"/>
      <c r="BZ38" s="1010"/>
      <c r="CA38" s="1010"/>
      <c r="CB38" s="1010"/>
      <c r="CC38" s="1010"/>
      <c r="CD38" s="1010"/>
      <c r="CE38" s="1010"/>
      <c r="CF38" s="1010"/>
      <c r="CG38" s="1011"/>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104"/>
    </row>
    <row r="39" spans="1:131" s="105" customFormat="1" ht="26.25" customHeight="1" x14ac:dyDescent="0.15">
      <c r="A39" s="124">
        <v>12</v>
      </c>
      <c r="B39" s="1024"/>
      <c r="C39" s="1025"/>
      <c r="D39" s="1025"/>
      <c r="E39" s="1025"/>
      <c r="F39" s="1025"/>
      <c r="G39" s="1025"/>
      <c r="H39" s="1025"/>
      <c r="I39" s="1025"/>
      <c r="J39" s="1025"/>
      <c r="K39" s="1025"/>
      <c r="L39" s="1025"/>
      <c r="M39" s="1025"/>
      <c r="N39" s="1025"/>
      <c r="O39" s="1025"/>
      <c r="P39" s="1026"/>
      <c r="Q39" s="1036"/>
      <c r="R39" s="1037"/>
      <c r="S39" s="1037"/>
      <c r="T39" s="1037"/>
      <c r="U39" s="1037"/>
      <c r="V39" s="1037"/>
      <c r="W39" s="1037"/>
      <c r="X39" s="1037"/>
      <c r="Y39" s="1037"/>
      <c r="Z39" s="1037"/>
      <c r="AA39" s="1037"/>
      <c r="AB39" s="1037"/>
      <c r="AC39" s="1037"/>
      <c r="AD39" s="1037"/>
      <c r="AE39" s="1038"/>
      <c r="AF39" s="1030"/>
      <c r="AG39" s="1031"/>
      <c r="AH39" s="1031"/>
      <c r="AI39" s="1031"/>
      <c r="AJ39" s="1032"/>
      <c r="AK39" s="973"/>
      <c r="AL39" s="961"/>
      <c r="AM39" s="961"/>
      <c r="AN39" s="961"/>
      <c r="AO39" s="961"/>
      <c r="AP39" s="961"/>
      <c r="AQ39" s="961"/>
      <c r="AR39" s="961"/>
      <c r="AS39" s="961"/>
      <c r="AT39" s="961"/>
      <c r="AU39" s="961"/>
      <c r="AV39" s="961"/>
      <c r="AW39" s="961"/>
      <c r="AX39" s="961"/>
      <c r="AY39" s="961"/>
      <c r="AZ39" s="1035"/>
      <c r="BA39" s="1035"/>
      <c r="BB39" s="1035"/>
      <c r="BC39" s="1035"/>
      <c r="BD39" s="1035"/>
      <c r="BE39" s="1019"/>
      <c r="BF39" s="1019"/>
      <c r="BG39" s="1019"/>
      <c r="BH39" s="1019"/>
      <c r="BI39" s="1020"/>
      <c r="BJ39" s="110"/>
      <c r="BK39" s="110"/>
      <c r="BL39" s="110"/>
      <c r="BM39" s="110"/>
      <c r="BN39" s="110"/>
      <c r="BO39" s="123"/>
      <c r="BP39" s="123"/>
      <c r="BQ39" s="120">
        <v>33</v>
      </c>
      <c r="BR39" s="121"/>
      <c r="BS39" s="1009"/>
      <c r="BT39" s="1010"/>
      <c r="BU39" s="1010"/>
      <c r="BV39" s="1010"/>
      <c r="BW39" s="1010"/>
      <c r="BX39" s="1010"/>
      <c r="BY39" s="1010"/>
      <c r="BZ39" s="1010"/>
      <c r="CA39" s="1010"/>
      <c r="CB39" s="1010"/>
      <c r="CC39" s="1010"/>
      <c r="CD39" s="1010"/>
      <c r="CE39" s="1010"/>
      <c r="CF39" s="1010"/>
      <c r="CG39" s="1011"/>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104"/>
    </row>
    <row r="40" spans="1:131" s="105" customFormat="1" ht="26.25" customHeight="1" x14ac:dyDescent="0.15">
      <c r="A40" s="119">
        <v>13</v>
      </c>
      <c r="B40" s="1024"/>
      <c r="C40" s="1025"/>
      <c r="D40" s="1025"/>
      <c r="E40" s="1025"/>
      <c r="F40" s="1025"/>
      <c r="G40" s="1025"/>
      <c r="H40" s="1025"/>
      <c r="I40" s="1025"/>
      <c r="J40" s="1025"/>
      <c r="K40" s="1025"/>
      <c r="L40" s="1025"/>
      <c r="M40" s="1025"/>
      <c r="N40" s="1025"/>
      <c r="O40" s="1025"/>
      <c r="P40" s="1026"/>
      <c r="Q40" s="1036"/>
      <c r="R40" s="1037"/>
      <c r="S40" s="1037"/>
      <c r="T40" s="1037"/>
      <c r="U40" s="1037"/>
      <c r="V40" s="1037"/>
      <c r="W40" s="1037"/>
      <c r="X40" s="1037"/>
      <c r="Y40" s="1037"/>
      <c r="Z40" s="1037"/>
      <c r="AA40" s="1037"/>
      <c r="AB40" s="1037"/>
      <c r="AC40" s="1037"/>
      <c r="AD40" s="1037"/>
      <c r="AE40" s="1038"/>
      <c r="AF40" s="1030"/>
      <c r="AG40" s="1031"/>
      <c r="AH40" s="1031"/>
      <c r="AI40" s="1031"/>
      <c r="AJ40" s="1032"/>
      <c r="AK40" s="973"/>
      <c r="AL40" s="961"/>
      <c r="AM40" s="961"/>
      <c r="AN40" s="961"/>
      <c r="AO40" s="961"/>
      <c r="AP40" s="961"/>
      <c r="AQ40" s="961"/>
      <c r="AR40" s="961"/>
      <c r="AS40" s="961"/>
      <c r="AT40" s="961"/>
      <c r="AU40" s="961"/>
      <c r="AV40" s="961"/>
      <c r="AW40" s="961"/>
      <c r="AX40" s="961"/>
      <c r="AY40" s="961"/>
      <c r="AZ40" s="1035"/>
      <c r="BA40" s="1035"/>
      <c r="BB40" s="1035"/>
      <c r="BC40" s="1035"/>
      <c r="BD40" s="1035"/>
      <c r="BE40" s="1019"/>
      <c r="BF40" s="1019"/>
      <c r="BG40" s="1019"/>
      <c r="BH40" s="1019"/>
      <c r="BI40" s="1020"/>
      <c r="BJ40" s="110"/>
      <c r="BK40" s="110"/>
      <c r="BL40" s="110"/>
      <c r="BM40" s="110"/>
      <c r="BN40" s="110"/>
      <c r="BO40" s="123"/>
      <c r="BP40" s="123"/>
      <c r="BQ40" s="120">
        <v>34</v>
      </c>
      <c r="BR40" s="121"/>
      <c r="BS40" s="1009"/>
      <c r="BT40" s="1010"/>
      <c r="BU40" s="1010"/>
      <c r="BV40" s="1010"/>
      <c r="BW40" s="1010"/>
      <c r="BX40" s="1010"/>
      <c r="BY40" s="1010"/>
      <c r="BZ40" s="1010"/>
      <c r="CA40" s="1010"/>
      <c r="CB40" s="1010"/>
      <c r="CC40" s="1010"/>
      <c r="CD40" s="1010"/>
      <c r="CE40" s="1010"/>
      <c r="CF40" s="1010"/>
      <c r="CG40" s="1011"/>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104"/>
    </row>
    <row r="41" spans="1:131" s="105" customFormat="1" ht="26.25" customHeight="1" x14ac:dyDescent="0.15">
      <c r="A41" s="119">
        <v>14</v>
      </c>
      <c r="B41" s="1024"/>
      <c r="C41" s="1025"/>
      <c r="D41" s="1025"/>
      <c r="E41" s="1025"/>
      <c r="F41" s="1025"/>
      <c r="G41" s="1025"/>
      <c r="H41" s="1025"/>
      <c r="I41" s="1025"/>
      <c r="J41" s="1025"/>
      <c r="K41" s="1025"/>
      <c r="L41" s="1025"/>
      <c r="M41" s="1025"/>
      <c r="N41" s="1025"/>
      <c r="O41" s="1025"/>
      <c r="P41" s="1026"/>
      <c r="Q41" s="1036"/>
      <c r="R41" s="1037"/>
      <c r="S41" s="1037"/>
      <c r="T41" s="1037"/>
      <c r="U41" s="1037"/>
      <c r="V41" s="1037"/>
      <c r="W41" s="1037"/>
      <c r="X41" s="1037"/>
      <c r="Y41" s="1037"/>
      <c r="Z41" s="1037"/>
      <c r="AA41" s="1037"/>
      <c r="AB41" s="1037"/>
      <c r="AC41" s="1037"/>
      <c r="AD41" s="1037"/>
      <c r="AE41" s="1038"/>
      <c r="AF41" s="1030"/>
      <c r="AG41" s="1031"/>
      <c r="AH41" s="1031"/>
      <c r="AI41" s="1031"/>
      <c r="AJ41" s="1032"/>
      <c r="AK41" s="973"/>
      <c r="AL41" s="961"/>
      <c r="AM41" s="961"/>
      <c r="AN41" s="961"/>
      <c r="AO41" s="961"/>
      <c r="AP41" s="961"/>
      <c r="AQ41" s="961"/>
      <c r="AR41" s="961"/>
      <c r="AS41" s="961"/>
      <c r="AT41" s="961"/>
      <c r="AU41" s="961"/>
      <c r="AV41" s="961"/>
      <c r="AW41" s="961"/>
      <c r="AX41" s="961"/>
      <c r="AY41" s="961"/>
      <c r="AZ41" s="1035"/>
      <c r="BA41" s="1035"/>
      <c r="BB41" s="1035"/>
      <c r="BC41" s="1035"/>
      <c r="BD41" s="1035"/>
      <c r="BE41" s="1019"/>
      <c r="BF41" s="1019"/>
      <c r="BG41" s="1019"/>
      <c r="BH41" s="1019"/>
      <c r="BI41" s="1020"/>
      <c r="BJ41" s="110"/>
      <c r="BK41" s="110"/>
      <c r="BL41" s="110"/>
      <c r="BM41" s="110"/>
      <c r="BN41" s="110"/>
      <c r="BO41" s="123"/>
      <c r="BP41" s="123"/>
      <c r="BQ41" s="120">
        <v>35</v>
      </c>
      <c r="BR41" s="121"/>
      <c r="BS41" s="1009"/>
      <c r="BT41" s="1010"/>
      <c r="BU41" s="1010"/>
      <c r="BV41" s="1010"/>
      <c r="BW41" s="1010"/>
      <c r="BX41" s="1010"/>
      <c r="BY41" s="1010"/>
      <c r="BZ41" s="1010"/>
      <c r="CA41" s="1010"/>
      <c r="CB41" s="1010"/>
      <c r="CC41" s="1010"/>
      <c r="CD41" s="1010"/>
      <c r="CE41" s="1010"/>
      <c r="CF41" s="1010"/>
      <c r="CG41" s="1011"/>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104"/>
    </row>
    <row r="42" spans="1:131" s="105" customFormat="1" ht="26.25" customHeight="1" x14ac:dyDescent="0.15">
      <c r="A42" s="119">
        <v>15</v>
      </c>
      <c r="B42" s="1024"/>
      <c r="C42" s="1025"/>
      <c r="D42" s="1025"/>
      <c r="E42" s="1025"/>
      <c r="F42" s="1025"/>
      <c r="G42" s="1025"/>
      <c r="H42" s="1025"/>
      <c r="I42" s="1025"/>
      <c r="J42" s="1025"/>
      <c r="K42" s="1025"/>
      <c r="L42" s="1025"/>
      <c r="M42" s="1025"/>
      <c r="N42" s="1025"/>
      <c r="O42" s="1025"/>
      <c r="P42" s="1026"/>
      <c r="Q42" s="1036"/>
      <c r="R42" s="1037"/>
      <c r="S42" s="1037"/>
      <c r="T42" s="1037"/>
      <c r="U42" s="1037"/>
      <c r="V42" s="1037"/>
      <c r="W42" s="1037"/>
      <c r="X42" s="1037"/>
      <c r="Y42" s="1037"/>
      <c r="Z42" s="1037"/>
      <c r="AA42" s="1037"/>
      <c r="AB42" s="1037"/>
      <c r="AC42" s="1037"/>
      <c r="AD42" s="1037"/>
      <c r="AE42" s="1038"/>
      <c r="AF42" s="1030"/>
      <c r="AG42" s="1031"/>
      <c r="AH42" s="1031"/>
      <c r="AI42" s="1031"/>
      <c r="AJ42" s="1032"/>
      <c r="AK42" s="973"/>
      <c r="AL42" s="961"/>
      <c r="AM42" s="961"/>
      <c r="AN42" s="961"/>
      <c r="AO42" s="961"/>
      <c r="AP42" s="961"/>
      <c r="AQ42" s="961"/>
      <c r="AR42" s="961"/>
      <c r="AS42" s="961"/>
      <c r="AT42" s="961"/>
      <c r="AU42" s="961"/>
      <c r="AV42" s="961"/>
      <c r="AW42" s="961"/>
      <c r="AX42" s="961"/>
      <c r="AY42" s="961"/>
      <c r="AZ42" s="1035"/>
      <c r="BA42" s="1035"/>
      <c r="BB42" s="1035"/>
      <c r="BC42" s="1035"/>
      <c r="BD42" s="1035"/>
      <c r="BE42" s="1019"/>
      <c r="BF42" s="1019"/>
      <c r="BG42" s="1019"/>
      <c r="BH42" s="1019"/>
      <c r="BI42" s="1020"/>
      <c r="BJ42" s="110"/>
      <c r="BK42" s="110"/>
      <c r="BL42" s="110"/>
      <c r="BM42" s="110"/>
      <c r="BN42" s="110"/>
      <c r="BO42" s="123"/>
      <c r="BP42" s="123"/>
      <c r="BQ42" s="120">
        <v>36</v>
      </c>
      <c r="BR42" s="121"/>
      <c r="BS42" s="1009"/>
      <c r="BT42" s="1010"/>
      <c r="BU42" s="1010"/>
      <c r="BV42" s="1010"/>
      <c r="BW42" s="1010"/>
      <c r="BX42" s="1010"/>
      <c r="BY42" s="1010"/>
      <c r="BZ42" s="1010"/>
      <c r="CA42" s="1010"/>
      <c r="CB42" s="1010"/>
      <c r="CC42" s="1010"/>
      <c r="CD42" s="1010"/>
      <c r="CE42" s="1010"/>
      <c r="CF42" s="1010"/>
      <c r="CG42" s="1011"/>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104"/>
    </row>
    <row r="43" spans="1:131" s="105" customFormat="1" ht="26.25" customHeight="1" x14ac:dyDescent="0.15">
      <c r="A43" s="119">
        <v>16</v>
      </c>
      <c r="B43" s="1024"/>
      <c r="C43" s="1025"/>
      <c r="D43" s="1025"/>
      <c r="E43" s="1025"/>
      <c r="F43" s="1025"/>
      <c r="G43" s="1025"/>
      <c r="H43" s="1025"/>
      <c r="I43" s="1025"/>
      <c r="J43" s="1025"/>
      <c r="K43" s="1025"/>
      <c r="L43" s="1025"/>
      <c r="M43" s="1025"/>
      <c r="N43" s="1025"/>
      <c r="O43" s="1025"/>
      <c r="P43" s="1026"/>
      <c r="Q43" s="1036"/>
      <c r="R43" s="1037"/>
      <c r="S43" s="1037"/>
      <c r="T43" s="1037"/>
      <c r="U43" s="1037"/>
      <c r="V43" s="1037"/>
      <c r="W43" s="1037"/>
      <c r="X43" s="1037"/>
      <c r="Y43" s="1037"/>
      <c r="Z43" s="1037"/>
      <c r="AA43" s="1037"/>
      <c r="AB43" s="1037"/>
      <c r="AC43" s="1037"/>
      <c r="AD43" s="1037"/>
      <c r="AE43" s="1038"/>
      <c r="AF43" s="1030"/>
      <c r="AG43" s="1031"/>
      <c r="AH43" s="1031"/>
      <c r="AI43" s="1031"/>
      <c r="AJ43" s="1032"/>
      <c r="AK43" s="973"/>
      <c r="AL43" s="961"/>
      <c r="AM43" s="961"/>
      <c r="AN43" s="961"/>
      <c r="AO43" s="961"/>
      <c r="AP43" s="961"/>
      <c r="AQ43" s="961"/>
      <c r="AR43" s="961"/>
      <c r="AS43" s="961"/>
      <c r="AT43" s="961"/>
      <c r="AU43" s="961"/>
      <c r="AV43" s="961"/>
      <c r="AW43" s="961"/>
      <c r="AX43" s="961"/>
      <c r="AY43" s="961"/>
      <c r="AZ43" s="1035"/>
      <c r="BA43" s="1035"/>
      <c r="BB43" s="1035"/>
      <c r="BC43" s="1035"/>
      <c r="BD43" s="1035"/>
      <c r="BE43" s="1019"/>
      <c r="BF43" s="1019"/>
      <c r="BG43" s="1019"/>
      <c r="BH43" s="1019"/>
      <c r="BI43" s="1020"/>
      <c r="BJ43" s="110"/>
      <c r="BK43" s="110"/>
      <c r="BL43" s="110"/>
      <c r="BM43" s="110"/>
      <c r="BN43" s="110"/>
      <c r="BO43" s="123"/>
      <c r="BP43" s="123"/>
      <c r="BQ43" s="120">
        <v>37</v>
      </c>
      <c r="BR43" s="121"/>
      <c r="BS43" s="1009"/>
      <c r="BT43" s="1010"/>
      <c r="BU43" s="1010"/>
      <c r="BV43" s="1010"/>
      <c r="BW43" s="1010"/>
      <c r="BX43" s="1010"/>
      <c r="BY43" s="1010"/>
      <c r="BZ43" s="1010"/>
      <c r="CA43" s="1010"/>
      <c r="CB43" s="1010"/>
      <c r="CC43" s="1010"/>
      <c r="CD43" s="1010"/>
      <c r="CE43" s="1010"/>
      <c r="CF43" s="1010"/>
      <c r="CG43" s="1011"/>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104"/>
    </row>
    <row r="44" spans="1:131" s="105" customFormat="1" ht="26.25" customHeight="1" x14ac:dyDescent="0.15">
      <c r="A44" s="119">
        <v>17</v>
      </c>
      <c r="B44" s="1024"/>
      <c r="C44" s="1025"/>
      <c r="D44" s="1025"/>
      <c r="E44" s="1025"/>
      <c r="F44" s="1025"/>
      <c r="G44" s="1025"/>
      <c r="H44" s="1025"/>
      <c r="I44" s="1025"/>
      <c r="J44" s="1025"/>
      <c r="K44" s="1025"/>
      <c r="L44" s="1025"/>
      <c r="M44" s="1025"/>
      <c r="N44" s="1025"/>
      <c r="O44" s="1025"/>
      <c r="P44" s="1026"/>
      <c r="Q44" s="1036"/>
      <c r="R44" s="1037"/>
      <c r="S44" s="1037"/>
      <c r="T44" s="1037"/>
      <c r="U44" s="1037"/>
      <c r="V44" s="1037"/>
      <c r="W44" s="1037"/>
      <c r="X44" s="1037"/>
      <c r="Y44" s="1037"/>
      <c r="Z44" s="1037"/>
      <c r="AA44" s="1037"/>
      <c r="AB44" s="1037"/>
      <c r="AC44" s="1037"/>
      <c r="AD44" s="1037"/>
      <c r="AE44" s="1038"/>
      <c r="AF44" s="1030"/>
      <c r="AG44" s="1031"/>
      <c r="AH44" s="1031"/>
      <c r="AI44" s="1031"/>
      <c r="AJ44" s="1032"/>
      <c r="AK44" s="973"/>
      <c r="AL44" s="961"/>
      <c r="AM44" s="961"/>
      <c r="AN44" s="961"/>
      <c r="AO44" s="961"/>
      <c r="AP44" s="961"/>
      <c r="AQ44" s="961"/>
      <c r="AR44" s="961"/>
      <c r="AS44" s="961"/>
      <c r="AT44" s="961"/>
      <c r="AU44" s="961"/>
      <c r="AV44" s="961"/>
      <c r="AW44" s="961"/>
      <c r="AX44" s="961"/>
      <c r="AY44" s="961"/>
      <c r="AZ44" s="1035"/>
      <c r="BA44" s="1035"/>
      <c r="BB44" s="1035"/>
      <c r="BC44" s="1035"/>
      <c r="BD44" s="1035"/>
      <c r="BE44" s="1019"/>
      <c r="BF44" s="1019"/>
      <c r="BG44" s="1019"/>
      <c r="BH44" s="1019"/>
      <c r="BI44" s="1020"/>
      <c r="BJ44" s="110"/>
      <c r="BK44" s="110"/>
      <c r="BL44" s="110"/>
      <c r="BM44" s="110"/>
      <c r="BN44" s="110"/>
      <c r="BO44" s="123"/>
      <c r="BP44" s="123"/>
      <c r="BQ44" s="120">
        <v>38</v>
      </c>
      <c r="BR44" s="121"/>
      <c r="BS44" s="1009"/>
      <c r="BT44" s="1010"/>
      <c r="BU44" s="1010"/>
      <c r="BV44" s="1010"/>
      <c r="BW44" s="1010"/>
      <c r="BX44" s="1010"/>
      <c r="BY44" s="1010"/>
      <c r="BZ44" s="1010"/>
      <c r="CA44" s="1010"/>
      <c r="CB44" s="1010"/>
      <c r="CC44" s="1010"/>
      <c r="CD44" s="1010"/>
      <c r="CE44" s="1010"/>
      <c r="CF44" s="1010"/>
      <c r="CG44" s="1011"/>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104"/>
    </row>
    <row r="45" spans="1:131" s="105" customFormat="1" ht="26.25" customHeight="1" x14ac:dyDescent="0.15">
      <c r="A45" s="119">
        <v>18</v>
      </c>
      <c r="B45" s="1024"/>
      <c r="C45" s="1025"/>
      <c r="D45" s="1025"/>
      <c r="E45" s="1025"/>
      <c r="F45" s="1025"/>
      <c r="G45" s="1025"/>
      <c r="H45" s="1025"/>
      <c r="I45" s="1025"/>
      <c r="J45" s="1025"/>
      <c r="K45" s="1025"/>
      <c r="L45" s="1025"/>
      <c r="M45" s="1025"/>
      <c r="N45" s="1025"/>
      <c r="O45" s="1025"/>
      <c r="P45" s="1026"/>
      <c r="Q45" s="1036"/>
      <c r="R45" s="1037"/>
      <c r="S45" s="1037"/>
      <c r="T45" s="1037"/>
      <c r="U45" s="1037"/>
      <c r="V45" s="1037"/>
      <c r="W45" s="1037"/>
      <c r="X45" s="1037"/>
      <c r="Y45" s="1037"/>
      <c r="Z45" s="1037"/>
      <c r="AA45" s="1037"/>
      <c r="AB45" s="1037"/>
      <c r="AC45" s="1037"/>
      <c r="AD45" s="1037"/>
      <c r="AE45" s="1038"/>
      <c r="AF45" s="1030"/>
      <c r="AG45" s="1031"/>
      <c r="AH45" s="1031"/>
      <c r="AI45" s="1031"/>
      <c r="AJ45" s="1032"/>
      <c r="AK45" s="973"/>
      <c r="AL45" s="961"/>
      <c r="AM45" s="961"/>
      <c r="AN45" s="961"/>
      <c r="AO45" s="961"/>
      <c r="AP45" s="961"/>
      <c r="AQ45" s="961"/>
      <c r="AR45" s="961"/>
      <c r="AS45" s="961"/>
      <c r="AT45" s="961"/>
      <c r="AU45" s="961"/>
      <c r="AV45" s="961"/>
      <c r="AW45" s="961"/>
      <c r="AX45" s="961"/>
      <c r="AY45" s="961"/>
      <c r="AZ45" s="1035"/>
      <c r="BA45" s="1035"/>
      <c r="BB45" s="1035"/>
      <c r="BC45" s="1035"/>
      <c r="BD45" s="1035"/>
      <c r="BE45" s="1019"/>
      <c r="BF45" s="1019"/>
      <c r="BG45" s="1019"/>
      <c r="BH45" s="1019"/>
      <c r="BI45" s="1020"/>
      <c r="BJ45" s="110"/>
      <c r="BK45" s="110"/>
      <c r="BL45" s="110"/>
      <c r="BM45" s="110"/>
      <c r="BN45" s="110"/>
      <c r="BO45" s="123"/>
      <c r="BP45" s="123"/>
      <c r="BQ45" s="120">
        <v>39</v>
      </c>
      <c r="BR45" s="121"/>
      <c r="BS45" s="1009"/>
      <c r="BT45" s="1010"/>
      <c r="BU45" s="1010"/>
      <c r="BV45" s="1010"/>
      <c r="BW45" s="1010"/>
      <c r="BX45" s="1010"/>
      <c r="BY45" s="1010"/>
      <c r="BZ45" s="1010"/>
      <c r="CA45" s="1010"/>
      <c r="CB45" s="1010"/>
      <c r="CC45" s="1010"/>
      <c r="CD45" s="1010"/>
      <c r="CE45" s="1010"/>
      <c r="CF45" s="1010"/>
      <c r="CG45" s="1011"/>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104"/>
    </row>
    <row r="46" spans="1:131" s="105" customFormat="1" ht="26.25" customHeight="1" x14ac:dyDescent="0.15">
      <c r="A46" s="119">
        <v>19</v>
      </c>
      <c r="B46" s="1024"/>
      <c r="C46" s="1025"/>
      <c r="D46" s="1025"/>
      <c r="E46" s="1025"/>
      <c r="F46" s="1025"/>
      <c r="G46" s="1025"/>
      <c r="H46" s="1025"/>
      <c r="I46" s="1025"/>
      <c r="J46" s="1025"/>
      <c r="K46" s="1025"/>
      <c r="L46" s="1025"/>
      <c r="M46" s="1025"/>
      <c r="N46" s="1025"/>
      <c r="O46" s="1025"/>
      <c r="P46" s="1026"/>
      <c r="Q46" s="1036"/>
      <c r="R46" s="1037"/>
      <c r="S46" s="1037"/>
      <c r="T46" s="1037"/>
      <c r="U46" s="1037"/>
      <c r="V46" s="1037"/>
      <c r="W46" s="1037"/>
      <c r="X46" s="1037"/>
      <c r="Y46" s="1037"/>
      <c r="Z46" s="1037"/>
      <c r="AA46" s="1037"/>
      <c r="AB46" s="1037"/>
      <c r="AC46" s="1037"/>
      <c r="AD46" s="1037"/>
      <c r="AE46" s="1038"/>
      <c r="AF46" s="1030"/>
      <c r="AG46" s="1031"/>
      <c r="AH46" s="1031"/>
      <c r="AI46" s="1031"/>
      <c r="AJ46" s="1032"/>
      <c r="AK46" s="973"/>
      <c r="AL46" s="961"/>
      <c r="AM46" s="961"/>
      <c r="AN46" s="961"/>
      <c r="AO46" s="961"/>
      <c r="AP46" s="961"/>
      <c r="AQ46" s="961"/>
      <c r="AR46" s="961"/>
      <c r="AS46" s="961"/>
      <c r="AT46" s="961"/>
      <c r="AU46" s="961"/>
      <c r="AV46" s="961"/>
      <c r="AW46" s="961"/>
      <c r="AX46" s="961"/>
      <c r="AY46" s="961"/>
      <c r="AZ46" s="1035"/>
      <c r="BA46" s="1035"/>
      <c r="BB46" s="1035"/>
      <c r="BC46" s="1035"/>
      <c r="BD46" s="1035"/>
      <c r="BE46" s="1019"/>
      <c r="BF46" s="1019"/>
      <c r="BG46" s="1019"/>
      <c r="BH46" s="1019"/>
      <c r="BI46" s="1020"/>
      <c r="BJ46" s="110"/>
      <c r="BK46" s="110"/>
      <c r="BL46" s="110"/>
      <c r="BM46" s="110"/>
      <c r="BN46" s="110"/>
      <c r="BO46" s="123"/>
      <c r="BP46" s="123"/>
      <c r="BQ46" s="120">
        <v>40</v>
      </c>
      <c r="BR46" s="121"/>
      <c r="BS46" s="1009"/>
      <c r="BT46" s="1010"/>
      <c r="BU46" s="1010"/>
      <c r="BV46" s="1010"/>
      <c r="BW46" s="1010"/>
      <c r="BX46" s="1010"/>
      <c r="BY46" s="1010"/>
      <c r="BZ46" s="1010"/>
      <c r="CA46" s="1010"/>
      <c r="CB46" s="1010"/>
      <c r="CC46" s="1010"/>
      <c r="CD46" s="1010"/>
      <c r="CE46" s="1010"/>
      <c r="CF46" s="1010"/>
      <c r="CG46" s="1011"/>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104"/>
    </row>
    <row r="47" spans="1:131" s="105" customFormat="1" ht="26.25" customHeight="1" x14ac:dyDescent="0.15">
      <c r="A47" s="119">
        <v>20</v>
      </c>
      <c r="B47" s="1024"/>
      <c r="C47" s="1025"/>
      <c r="D47" s="1025"/>
      <c r="E47" s="1025"/>
      <c r="F47" s="1025"/>
      <c r="G47" s="1025"/>
      <c r="H47" s="1025"/>
      <c r="I47" s="1025"/>
      <c r="J47" s="1025"/>
      <c r="K47" s="1025"/>
      <c r="L47" s="1025"/>
      <c r="M47" s="1025"/>
      <c r="N47" s="1025"/>
      <c r="O47" s="1025"/>
      <c r="P47" s="1026"/>
      <c r="Q47" s="1036"/>
      <c r="R47" s="1037"/>
      <c r="S47" s="1037"/>
      <c r="T47" s="1037"/>
      <c r="U47" s="1037"/>
      <c r="V47" s="1037"/>
      <c r="W47" s="1037"/>
      <c r="X47" s="1037"/>
      <c r="Y47" s="1037"/>
      <c r="Z47" s="1037"/>
      <c r="AA47" s="1037"/>
      <c r="AB47" s="1037"/>
      <c r="AC47" s="1037"/>
      <c r="AD47" s="1037"/>
      <c r="AE47" s="1038"/>
      <c r="AF47" s="1030"/>
      <c r="AG47" s="1031"/>
      <c r="AH47" s="1031"/>
      <c r="AI47" s="1031"/>
      <c r="AJ47" s="1032"/>
      <c r="AK47" s="973"/>
      <c r="AL47" s="961"/>
      <c r="AM47" s="961"/>
      <c r="AN47" s="961"/>
      <c r="AO47" s="961"/>
      <c r="AP47" s="961"/>
      <c r="AQ47" s="961"/>
      <c r="AR47" s="961"/>
      <c r="AS47" s="961"/>
      <c r="AT47" s="961"/>
      <c r="AU47" s="961"/>
      <c r="AV47" s="961"/>
      <c r="AW47" s="961"/>
      <c r="AX47" s="961"/>
      <c r="AY47" s="961"/>
      <c r="AZ47" s="1035"/>
      <c r="BA47" s="1035"/>
      <c r="BB47" s="1035"/>
      <c r="BC47" s="1035"/>
      <c r="BD47" s="1035"/>
      <c r="BE47" s="1019"/>
      <c r="BF47" s="1019"/>
      <c r="BG47" s="1019"/>
      <c r="BH47" s="1019"/>
      <c r="BI47" s="1020"/>
      <c r="BJ47" s="110"/>
      <c r="BK47" s="110"/>
      <c r="BL47" s="110"/>
      <c r="BM47" s="110"/>
      <c r="BN47" s="110"/>
      <c r="BO47" s="123"/>
      <c r="BP47" s="123"/>
      <c r="BQ47" s="120">
        <v>41</v>
      </c>
      <c r="BR47" s="121"/>
      <c r="BS47" s="1009"/>
      <c r="BT47" s="1010"/>
      <c r="BU47" s="1010"/>
      <c r="BV47" s="1010"/>
      <c r="BW47" s="1010"/>
      <c r="BX47" s="1010"/>
      <c r="BY47" s="1010"/>
      <c r="BZ47" s="1010"/>
      <c r="CA47" s="1010"/>
      <c r="CB47" s="1010"/>
      <c r="CC47" s="1010"/>
      <c r="CD47" s="1010"/>
      <c r="CE47" s="1010"/>
      <c r="CF47" s="1010"/>
      <c r="CG47" s="1011"/>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104"/>
    </row>
    <row r="48" spans="1:131" s="105" customFormat="1" ht="26.25" customHeight="1" x14ac:dyDescent="0.15">
      <c r="A48" s="119">
        <v>21</v>
      </c>
      <c r="B48" s="1024"/>
      <c r="C48" s="1025"/>
      <c r="D48" s="1025"/>
      <c r="E48" s="1025"/>
      <c r="F48" s="1025"/>
      <c r="G48" s="1025"/>
      <c r="H48" s="1025"/>
      <c r="I48" s="1025"/>
      <c r="J48" s="1025"/>
      <c r="K48" s="1025"/>
      <c r="L48" s="1025"/>
      <c r="M48" s="1025"/>
      <c r="N48" s="1025"/>
      <c r="O48" s="1025"/>
      <c r="P48" s="1026"/>
      <c r="Q48" s="1036"/>
      <c r="R48" s="1037"/>
      <c r="S48" s="1037"/>
      <c r="T48" s="1037"/>
      <c r="U48" s="1037"/>
      <c r="V48" s="1037"/>
      <c r="W48" s="1037"/>
      <c r="X48" s="1037"/>
      <c r="Y48" s="1037"/>
      <c r="Z48" s="1037"/>
      <c r="AA48" s="1037"/>
      <c r="AB48" s="1037"/>
      <c r="AC48" s="1037"/>
      <c r="AD48" s="1037"/>
      <c r="AE48" s="1038"/>
      <c r="AF48" s="1030"/>
      <c r="AG48" s="1031"/>
      <c r="AH48" s="1031"/>
      <c r="AI48" s="1031"/>
      <c r="AJ48" s="1032"/>
      <c r="AK48" s="973"/>
      <c r="AL48" s="961"/>
      <c r="AM48" s="961"/>
      <c r="AN48" s="961"/>
      <c r="AO48" s="961"/>
      <c r="AP48" s="961"/>
      <c r="AQ48" s="961"/>
      <c r="AR48" s="961"/>
      <c r="AS48" s="961"/>
      <c r="AT48" s="961"/>
      <c r="AU48" s="961"/>
      <c r="AV48" s="961"/>
      <c r="AW48" s="961"/>
      <c r="AX48" s="961"/>
      <c r="AY48" s="961"/>
      <c r="AZ48" s="1035"/>
      <c r="BA48" s="1035"/>
      <c r="BB48" s="1035"/>
      <c r="BC48" s="1035"/>
      <c r="BD48" s="1035"/>
      <c r="BE48" s="1019"/>
      <c r="BF48" s="1019"/>
      <c r="BG48" s="1019"/>
      <c r="BH48" s="1019"/>
      <c r="BI48" s="1020"/>
      <c r="BJ48" s="110"/>
      <c r="BK48" s="110"/>
      <c r="BL48" s="110"/>
      <c r="BM48" s="110"/>
      <c r="BN48" s="110"/>
      <c r="BO48" s="123"/>
      <c r="BP48" s="123"/>
      <c r="BQ48" s="120">
        <v>42</v>
      </c>
      <c r="BR48" s="121"/>
      <c r="BS48" s="1009"/>
      <c r="BT48" s="1010"/>
      <c r="BU48" s="1010"/>
      <c r="BV48" s="1010"/>
      <c r="BW48" s="1010"/>
      <c r="BX48" s="1010"/>
      <c r="BY48" s="1010"/>
      <c r="BZ48" s="1010"/>
      <c r="CA48" s="1010"/>
      <c r="CB48" s="1010"/>
      <c r="CC48" s="1010"/>
      <c r="CD48" s="1010"/>
      <c r="CE48" s="1010"/>
      <c r="CF48" s="1010"/>
      <c r="CG48" s="1011"/>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104"/>
    </row>
    <row r="49" spans="1:131" s="105" customFormat="1" ht="26.25" customHeight="1" x14ac:dyDescent="0.15">
      <c r="A49" s="119">
        <v>22</v>
      </c>
      <c r="B49" s="1024"/>
      <c r="C49" s="1025"/>
      <c r="D49" s="1025"/>
      <c r="E49" s="1025"/>
      <c r="F49" s="1025"/>
      <c r="G49" s="1025"/>
      <c r="H49" s="1025"/>
      <c r="I49" s="1025"/>
      <c r="J49" s="1025"/>
      <c r="K49" s="1025"/>
      <c r="L49" s="1025"/>
      <c r="M49" s="1025"/>
      <c r="N49" s="1025"/>
      <c r="O49" s="1025"/>
      <c r="P49" s="1026"/>
      <c r="Q49" s="1036"/>
      <c r="R49" s="1037"/>
      <c r="S49" s="1037"/>
      <c r="T49" s="1037"/>
      <c r="U49" s="1037"/>
      <c r="V49" s="1037"/>
      <c r="W49" s="1037"/>
      <c r="X49" s="1037"/>
      <c r="Y49" s="1037"/>
      <c r="Z49" s="1037"/>
      <c r="AA49" s="1037"/>
      <c r="AB49" s="1037"/>
      <c r="AC49" s="1037"/>
      <c r="AD49" s="1037"/>
      <c r="AE49" s="1038"/>
      <c r="AF49" s="1030"/>
      <c r="AG49" s="1031"/>
      <c r="AH49" s="1031"/>
      <c r="AI49" s="1031"/>
      <c r="AJ49" s="1032"/>
      <c r="AK49" s="973"/>
      <c r="AL49" s="961"/>
      <c r="AM49" s="961"/>
      <c r="AN49" s="961"/>
      <c r="AO49" s="961"/>
      <c r="AP49" s="961"/>
      <c r="AQ49" s="961"/>
      <c r="AR49" s="961"/>
      <c r="AS49" s="961"/>
      <c r="AT49" s="961"/>
      <c r="AU49" s="961"/>
      <c r="AV49" s="961"/>
      <c r="AW49" s="961"/>
      <c r="AX49" s="961"/>
      <c r="AY49" s="961"/>
      <c r="AZ49" s="1035"/>
      <c r="BA49" s="1035"/>
      <c r="BB49" s="1035"/>
      <c r="BC49" s="1035"/>
      <c r="BD49" s="1035"/>
      <c r="BE49" s="1019"/>
      <c r="BF49" s="1019"/>
      <c r="BG49" s="1019"/>
      <c r="BH49" s="1019"/>
      <c r="BI49" s="1020"/>
      <c r="BJ49" s="110"/>
      <c r="BK49" s="110"/>
      <c r="BL49" s="110"/>
      <c r="BM49" s="110"/>
      <c r="BN49" s="110"/>
      <c r="BO49" s="123"/>
      <c r="BP49" s="123"/>
      <c r="BQ49" s="120">
        <v>43</v>
      </c>
      <c r="BR49" s="121"/>
      <c r="BS49" s="1009"/>
      <c r="BT49" s="1010"/>
      <c r="BU49" s="1010"/>
      <c r="BV49" s="1010"/>
      <c r="BW49" s="1010"/>
      <c r="BX49" s="1010"/>
      <c r="BY49" s="1010"/>
      <c r="BZ49" s="1010"/>
      <c r="CA49" s="1010"/>
      <c r="CB49" s="1010"/>
      <c r="CC49" s="1010"/>
      <c r="CD49" s="1010"/>
      <c r="CE49" s="1010"/>
      <c r="CF49" s="1010"/>
      <c r="CG49" s="1011"/>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104"/>
    </row>
    <row r="50" spans="1:131" s="105" customFormat="1" ht="26.25" customHeight="1" x14ac:dyDescent="0.15">
      <c r="A50" s="119">
        <v>23</v>
      </c>
      <c r="B50" s="1024"/>
      <c r="C50" s="1025"/>
      <c r="D50" s="1025"/>
      <c r="E50" s="1025"/>
      <c r="F50" s="1025"/>
      <c r="G50" s="1025"/>
      <c r="H50" s="1025"/>
      <c r="I50" s="1025"/>
      <c r="J50" s="1025"/>
      <c r="K50" s="1025"/>
      <c r="L50" s="1025"/>
      <c r="M50" s="1025"/>
      <c r="N50" s="1025"/>
      <c r="O50" s="1025"/>
      <c r="P50" s="1026"/>
      <c r="Q50" s="1027"/>
      <c r="R50" s="1028"/>
      <c r="S50" s="1028"/>
      <c r="T50" s="1028"/>
      <c r="U50" s="1028"/>
      <c r="V50" s="1028"/>
      <c r="W50" s="1028"/>
      <c r="X50" s="1028"/>
      <c r="Y50" s="1028"/>
      <c r="Z50" s="1028"/>
      <c r="AA50" s="1028"/>
      <c r="AB50" s="1028"/>
      <c r="AC50" s="1028"/>
      <c r="AD50" s="1028"/>
      <c r="AE50" s="1029"/>
      <c r="AF50" s="1030"/>
      <c r="AG50" s="1031"/>
      <c r="AH50" s="1031"/>
      <c r="AI50" s="1031"/>
      <c r="AJ50" s="1032"/>
      <c r="AK50" s="1033"/>
      <c r="AL50" s="1028"/>
      <c r="AM50" s="1028"/>
      <c r="AN50" s="1028"/>
      <c r="AO50" s="1028"/>
      <c r="AP50" s="1028"/>
      <c r="AQ50" s="1028"/>
      <c r="AR50" s="1028"/>
      <c r="AS50" s="1028"/>
      <c r="AT50" s="1028"/>
      <c r="AU50" s="1028"/>
      <c r="AV50" s="1028"/>
      <c r="AW50" s="1028"/>
      <c r="AX50" s="1028"/>
      <c r="AY50" s="1028"/>
      <c r="AZ50" s="1034"/>
      <c r="BA50" s="1034"/>
      <c r="BB50" s="1034"/>
      <c r="BC50" s="1034"/>
      <c r="BD50" s="1034"/>
      <c r="BE50" s="1019"/>
      <c r="BF50" s="1019"/>
      <c r="BG50" s="1019"/>
      <c r="BH50" s="1019"/>
      <c r="BI50" s="1020"/>
      <c r="BJ50" s="110"/>
      <c r="BK50" s="110"/>
      <c r="BL50" s="110"/>
      <c r="BM50" s="110"/>
      <c r="BN50" s="110"/>
      <c r="BO50" s="123"/>
      <c r="BP50" s="123"/>
      <c r="BQ50" s="120">
        <v>44</v>
      </c>
      <c r="BR50" s="121"/>
      <c r="BS50" s="1009"/>
      <c r="BT50" s="1010"/>
      <c r="BU50" s="1010"/>
      <c r="BV50" s="1010"/>
      <c r="BW50" s="1010"/>
      <c r="BX50" s="1010"/>
      <c r="BY50" s="1010"/>
      <c r="BZ50" s="1010"/>
      <c r="CA50" s="1010"/>
      <c r="CB50" s="1010"/>
      <c r="CC50" s="1010"/>
      <c r="CD50" s="1010"/>
      <c r="CE50" s="1010"/>
      <c r="CF50" s="1010"/>
      <c r="CG50" s="1011"/>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104"/>
    </row>
    <row r="51" spans="1:131" s="105" customFormat="1" ht="26.25" customHeight="1" x14ac:dyDescent="0.15">
      <c r="A51" s="119">
        <v>24</v>
      </c>
      <c r="B51" s="1024"/>
      <c r="C51" s="1025"/>
      <c r="D51" s="1025"/>
      <c r="E51" s="1025"/>
      <c r="F51" s="1025"/>
      <c r="G51" s="1025"/>
      <c r="H51" s="1025"/>
      <c r="I51" s="1025"/>
      <c r="J51" s="1025"/>
      <c r="K51" s="1025"/>
      <c r="L51" s="1025"/>
      <c r="M51" s="1025"/>
      <c r="N51" s="1025"/>
      <c r="O51" s="1025"/>
      <c r="P51" s="1026"/>
      <c r="Q51" s="1027"/>
      <c r="R51" s="1028"/>
      <c r="S51" s="1028"/>
      <c r="T51" s="1028"/>
      <c r="U51" s="1028"/>
      <c r="V51" s="1028"/>
      <c r="W51" s="1028"/>
      <c r="X51" s="1028"/>
      <c r="Y51" s="1028"/>
      <c r="Z51" s="1028"/>
      <c r="AA51" s="1028"/>
      <c r="AB51" s="1028"/>
      <c r="AC51" s="1028"/>
      <c r="AD51" s="1028"/>
      <c r="AE51" s="1029"/>
      <c r="AF51" s="1030"/>
      <c r="AG51" s="1031"/>
      <c r="AH51" s="1031"/>
      <c r="AI51" s="1031"/>
      <c r="AJ51" s="1032"/>
      <c r="AK51" s="1033"/>
      <c r="AL51" s="1028"/>
      <c r="AM51" s="1028"/>
      <c r="AN51" s="1028"/>
      <c r="AO51" s="1028"/>
      <c r="AP51" s="1028"/>
      <c r="AQ51" s="1028"/>
      <c r="AR51" s="1028"/>
      <c r="AS51" s="1028"/>
      <c r="AT51" s="1028"/>
      <c r="AU51" s="1028"/>
      <c r="AV51" s="1028"/>
      <c r="AW51" s="1028"/>
      <c r="AX51" s="1028"/>
      <c r="AY51" s="1028"/>
      <c r="AZ51" s="1034"/>
      <c r="BA51" s="1034"/>
      <c r="BB51" s="1034"/>
      <c r="BC51" s="1034"/>
      <c r="BD51" s="1034"/>
      <c r="BE51" s="1019"/>
      <c r="BF51" s="1019"/>
      <c r="BG51" s="1019"/>
      <c r="BH51" s="1019"/>
      <c r="BI51" s="1020"/>
      <c r="BJ51" s="110"/>
      <c r="BK51" s="110"/>
      <c r="BL51" s="110"/>
      <c r="BM51" s="110"/>
      <c r="BN51" s="110"/>
      <c r="BO51" s="123"/>
      <c r="BP51" s="123"/>
      <c r="BQ51" s="120">
        <v>45</v>
      </c>
      <c r="BR51" s="121"/>
      <c r="BS51" s="1009"/>
      <c r="BT51" s="1010"/>
      <c r="BU51" s="1010"/>
      <c r="BV51" s="1010"/>
      <c r="BW51" s="1010"/>
      <c r="BX51" s="1010"/>
      <c r="BY51" s="1010"/>
      <c r="BZ51" s="1010"/>
      <c r="CA51" s="1010"/>
      <c r="CB51" s="1010"/>
      <c r="CC51" s="1010"/>
      <c r="CD51" s="1010"/>
      <c r="CE51" s="1010"/>
      <c r="CF51" s="1010"/>
      <c r="CG51" s="1011"/>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104"/>
    </row>
    <row r="52" spans="1:131" s="105" customFormat="1" ht="26.25" customHeight="1" x14ac:dyDescent="0.15">
      <c r="A52" s="119">
        <v>25</v>
      </c>
      <c r="B52" s="1024"/>
      <c r="C52" s="1025"/>
      <c r="D52" s="1025"/>
      <c r="E52" s="1025"/>
      <c r="F52" s="1025"/>
      <c r="G52" s="1025"/>
      <c r="H52" s="1025"/>
      <c r="I52" s="1025"/>
      <c r="J52" s="1025"/>
      <c r="K52" s="1025"/>
      <c r="L52" s="1025"/>
      <c r="M52" s="1025"/>
      <c r="N52" s="1025"/>
      <c r="O52" s="1025"/>
      <c r="P52" s="1026"/>
      <c r="Q52" s="1027"/>
      <c r="R52" s="1028"/>
      <c r="S52" s="1028"/>
      <c r="T52" s="1028"/>
      <c r="U52" s="1028"/>
      <c r="V52" s="1028"/>
      <c r="W52" s="1028"/>
      <c r="X52" s="1028"/>
      <c r="Y52" s="1028"/>
      <c r="Z52" s="1028"/>
      <c r="AA52" s="1028"/>
      <c r="AB52" s="1028"/>
      <c r="AC52" s="1028"/>
      <c r="AD52" s="1028"/>
      <c r="AE52" s="1029"/>
      <c r="AF52" s="1030"/>
      <c r="AG52" s="1031"/>
      <c r="AH52" s="1031"/>
      <c r="AI52" s="1031"/>
      <c r="AJ52" s="1032"/>
      <c r="AK52" s="1033"/>
      <c r="AL52" s="1028"/>
      <c r="AM52" s="1028"/>
      <c r="AN52" s="1028"/>
      <c r="AO52" s="1028"/>
      <c r="AP52" s="1028"/>
      <c r="AQ52" s="1028"/>
      <c r="AR52" s="1028"/>
      <c r="AS52" s="1028"/>
      <c r="AT52" s="1028"/>
      <c r="AU52" s="1028"/>
      <c r="AV52" s="1028"/>
      <c r="AW52" s="1028"/>
      <c r="AX52" s="1028"/>
      <c r="AY52" s="1028"/>
      <c r="AZ52" s="1034"/>
      <c r="BA52" s="1034"/>
      <c r="BB52" s="1034"/>
      <c r="BC52" s="1034"/>
      <c r="BD52" s="1034"/>
      <c r="BE52" s="1019"/>
      <c r="BF52" s="1019"/>
      <c r="BG52" s="1019"/>
      <c r="BH52" s="1019"/>
      <c r="BI52" s="1020"/>
      <c r="BJ52" s="110"/>
      <c r="BK52" s="110"/>
      <c r="BL52" s="110"/>
      <c r="BM52" s="110"/>
      <c r="BN52" s="110"/>
      <c r="BO52" s="123"/>
      <c r="BP52" s="123"/>
      <c r="BQ52" s="120">
        <v>46</v>
      </c>
      <c r="BR52" s="121"/>
      <c r="BS52" s="1009"/>
      <c r="BT52" s="1010"/>
      <c r="BU52" s="1010"/>
      <c r="BV52" s="1010"/>
      <c r="BW52" s="1010"/>
      <c r="BX52" s="1010"/>
      <c r="BY52" s="1010"/>
      <c r="BZ52" s="1010"/>
      <c r="CA52" s="1010"/>
      <c r="CB52" s="1010"/>
      <c r="CC52" s="1010"/>
      <c r="CD52" s="1010"/>
      <c r="CE52" s="1010"/>
      <c r="CF52" s="1010"/>
      <c r="CG52" s="1011"/>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104"/>
    </row>
    <row r="53" spans="1:131" s="105" customFormat="1" ht="26.25" customHeight="1" x14ac:dyDescent="0.15">
      <c r="A53" s="119">
        <v>26</v>
      </c>
      <c r="B53" s="1024"/>
      <c r="C53" s="1025"/>
      <c r="D53" s="1025"/>
      <c r="E53" s="1025"/>
      <c r="F53" s="1025"/>
      <c r="G53" s="1025"/>
      <c r="H53" s="1025"/>
      <c r="I53" s="1025"/>
      <c r="J53" s="1025"/>
      <c r="K53" s="1025"/>
      <c r="L53" s="1025"/>
      <c r="M53" s="1025"/>
      <c r="N53" s="1025"/>
      <c r="O53" s="1025"/>
      <c r="P53" s="1026"/>
      <c r="Q53" s="1027"/>
      <c r="R53" s="1028"/>
      <c r="S53" s="1028"/>
      <c r="T53" s="1028"/>
      <c r="U53" s="1028"/>
      <c r="V53" s="1028"/>
      <c r="W53" s="1028"/>
      <c r="X53" s="1028"/>
      <c r="Y53" s="1028"/>
      <c r="Z53" s="1028"/>
      <c r="AA53" s="1028"/>
      <c r="AB53" s="1028"/>
      <c r="AC53" s="1028"/>
      <c r="AD53" s="1028"/>
      <c r="AE53" s="1029"/>
      <c r="AF53" s="1030"/>
      <c r="AG53" s="1031"/>
      <c r="AH53" s="1031"/>
      <c r="AI53" s="1031"/>
      <c r="AJ53" s="1032"/>
      <c r="AK53" s="1033"/>
      <c r="AL53" s="1028"/>
      <c r="AM53" s="1028"/>
      <c r="AN53" s="1028"/>
      <c r="AO53" s="1028"/>
      <c r="AP53" s="1028"/>
      <c r="AQ53" s="1028"/>
      <c r="AR53" s="1028"/>
      <c r="AS53" s="1028"/>
      <c r="AT53" s="1028"/>
      <c r="AU53" s="1028"/>
      <c r="AV53" s="1028"/>
      <c r="AW53" s="1028"/>
      <c r="AX53" s="1028"/>
      <c r="AY53" s="1028"/>
      <c r="AZ53" s="1034"/>
      <c r="BA53" s="1034"/>
      <c r="BB53" s="1034"/>
      <c r="BC53" s="1034"/>
      <c r="BD53" s="1034"/>
      <c r="BE53" s="1019"/>
      <c r="BF53" s="1019"/>
      <c r="BG53" s="1019"/>
      <c r="BH53" s="1019"/>
      <c r="BI53" s="1020"/>
      <c r="BJ53" s="110"/>
      <c r="BK53" s="110"/>
      <c r="BL53" s="110"/>
      <c r="BM53" s="110"/>
      <c r="BN53" s="110"/>
      <c r="BO53" s="123"/>
      <c r="BP53" s="123"/>
      <c r="BQ53" s="120">
        <v>47</v>
      </c>
      <c r="BR53" s="121"/>
      <c r="BS53" s="1009"/>
      <c r="BT53" s="1010"/>
      <c r="BU53" s="1010"/>
      <c r="BV53" s="1010"/>
      <c r="BW53" s="1010"/>
      <c r="BX53" s="1010"/>
      <c r="BY53" s="1010"/>
      <c r="BZ53" s="1010"/>
      <c r="CA53" s="1010"/>
      <c r="CB53" s="1010"/>
      <c r="CC53" s="1010"/>
      <c r="CD53" s="1010"/>
      <c r="CE53" s="1010"/>
      <c r="CF53" s="1010"/>
      <c r="CG53" s="1011"/>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104"/>
    </row>
    <row r="54" spans="1:131" s="105" customFormat="1" ht="26.25" customHeight="1" x14ac:dyDescent="0.15">
      <c r="A54" s="119">
        <v>27</v>
      </c>
      <c r="B54" s="1024"/>
      <c r="C54" s="1025"/>
      <c r="D54" s="1025"/>
      <c r="E54" s="1025"/>
      <c r="F54" s="1025"/>
      <c r="G54" s="1025"/>
      <c r="H54" s="1025"/>
      <c r="I54" s="1025"/>
      <c r="J54" s="1025"/>
      <c r="K54" s="1025"/>
      <c r="L54" s="1025"/>
      <c r="M54" s="1025"/>
      <c r="N54" s="1025"/>
      <c r="O54" s="1025"/>
      <c r="P54" s="1026"/>
      <c r="Q54" s="1027"/>
      <c r="R54" s="1028"/>
      <c r="S54" s="1028"/>
      <c r="T54" s="1028"/>
      <c r="U54" s="1028"/>
      <c r="V54" s="1028"/>
      <c r="W54" s="1028"/>
      <c r="X54" s="1028"/>
      <c r="Y54" s="1028"/>
      <c r="Z54" s="1028"/>
      <c r="AA54" s="1028"/>
      <c r="AB54" s="1028"/>
      <c r="AC54" s="1028"/>
      <c r="AD54" s="1028"/>
      <c r="AE54" s="1029"/>
      <c r="AF54" s="1030"/>
      <c r="AG54" s="1031"/>
      <c r="AH54" s="1031"/>
      <c r="AI54" s="1031"/>
      <c r="AJ54" s="1032"/>
      <c r="AK54" s="1033"/>
      <c r="AL54" s="1028"/>
      <c r="AM54" s="1028"/>
      <c r="AN54" s="1028"/>
      <c r="AO54" s="1028"/>
      <c r="AP54" s="1028"/>
      <c r="AQ54" s="1028"/>
      <c r="AR54" s="1028"/>
      <c r="AS54" s="1028"/>
      <c r="AT54" s="1028"/>
      <c r="AU54" s="1028"/>
      <c r="AV54" s="1028"/>
      <c r="AW54" s="1028"/>
      <c r="AX54" s="1028"/>
      <c r="AY54" s="1028"/>
      <c r="AZ54" s="1034"/>
      <c r="BA54" s="1034"/>
      <c r="BB54" s="1034"/>
      <c r="BC54" s="1034"/>
      <c r="BD54" s="1034"/>
      <c r="BE54" s="1019"/>
      <c r="BF54" s="1019"/>
      <c r="BG54" s="1019"/>
      <c r="BH54" s="1019"/>
      <c r="BI54" s="1020"/>
      <c r="BJ54" s="110"/>
      <c r="BK54" s="110"/>
      <c r="BL54" s="110"/>
      <c r="BM54" s="110"/>
      <c r="BN54" s="110"/>
      <c r="BO54" s="123"/>
      <c r="BP54" s="123"/>
      <c r="BQ54" s="120">
        <v>48</v>
      </c>
      <c r="BR54" s="121"/>
      <c r="BS54" s="1009"/>
      <c r="BT54" s="1010"/>
      <c r="BU54" s="1010"/>
      <c r="BV54" s="1010"/>
      <c r="BW54" s="1010"/>
      <c r="BX54" s="1010"/>
      <c r="BY54" s="1010"/>
      <c r="BZ54" s="1010"/>
      <c r="CA54" s="1010"/>
      <c r="CB54" s="1010"/>
      <c r="CC54" s="1010"/>
      <c r="CD54" s="1010"/>
      <c r="CE54" s="1010"/>
      <c r="CF54" s="1010"/>
      <c r="CG54" s="1011"/>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104"/>
    </row>
    <row r="55" spans="1:131" s="105" customFormat="1" ht="26.25" customHeight="1" x14ac:dyDescent="0.15">
      <c r="A55" s="119">
        <v>28</v>
      </c>
      <c r="B55" s="1024"/>
      <c r="C55" s="1025"/>
      <c r="D55" s="1025"/>
      <c r="E55" s="1025"/>
      <c r="F55" s="1025"/>
      <c r="G55" s="1025"/>
      <c r="H55" s="1025"/>
      <c r="I55" s="1025"/>
      <c r="J55" s="1025"/>
      <c r="K55" s="1025"/>
      <c r="L55" s="1025"/>
      <c r="M55" s="1025"/>
      <c r="N55" s="1025"/>
      <c r="O55" s="1025"/>
      <c r="P55" s="1026"/>
      <c r="Q55" s="1027"/>
      <c r="R55" s="1028"/>
      <c r="S55" s="1028"/>
      <c r="T55" s="1028"/>
      <c r="U55" s="1028"/>
      <c r="V55" s="1028"/>
      <c r="W55" s="1028"/>
      <c r="X55" s="1028"/>
      <c r="Y55" s="1028"/>
      <c r="Z55" s="1028"/>
      <c r="AA55" s="1028"/>
      <c r="AB55" s="1028"/>
      <c r="AC55" s="1028"/>
      <c r="AD55" s="1028"/>
      <c r="AE55" s="1029"/>
      <c r="AF55" s="1030"/>
      <c r="AG55" s="1031"/>
      <c r="AH55" s="1031"/>
      <c r="AI55" s="1031"/>
      <c r="AJ55" s="1032"/>
      <c r="AK55" s="1033"/>
      <c r="AL55" s="1028"/>
      <c r="AM55" s="1028"/>
      <c r="AN55" s="1028"/>
      <c r="AO55" s="1028"/>
      <c r="AP55" s="1028"/>
      <c r="AQ55" s="1028"/>
      <c r="AR55" s="1028"/>
      <c r="AS55" s="1028"/>
      <c r="AT55" s="1028"/>
      <c r="AU55" s="1028"/>
      <c r="AV55" s="1028"/>
      <c r="AW55" s="1028"/>
      <c r="AX55" s="1028"/>
      <c r="AY55" s="1028"/>
      <c r="AZ55" s="1034"/>
      <c r="BA55" s="1034"/>
      <c r="BB55" s="1034"/>
      <c r="BC55" s="1034"/>
      <c r="BD55" s="1034"/>
      <c r="BE55" s="1019"/>
      <c r="BF55" s="1019"/>
      <c r="BG55" s="1019"/>
      <c r="BH55" s="1019"/>
      <c r="BI55" s="1020"/>
      <c r="BJ55" s="110"/>
      <c r="BK55" s="110"/>
      <c r="BL55" s="110"/>
      <c r="BM55" s="110"/>
      <c r="BN55" s="110"/>
      <c r="BO55" s="123"/>
      <c r="BP55" s="123"/>
      <c r="BQ55" s="120">
        <v>49</v>
      </c>
      <c r="BR55" s="121"/>
      <c r="BS55" s="1009"/>
      <c r="BT55" s="1010"/>
      <c r="BU55" s="1010"/>
      <c r="BV55" s="1010"/>
      <c r="BW55" s="1010"/>
      <c r="BX55" s="1010"/>
      <c r="BY55" s="1010"/>
      <c r="BZ55" s="1010"/>
      <c r="CA55" s="1010"/>
      <c r="CB55" s="1010"/>
      <c r="CC55" s="1010"/>
      <c r="CD55" s="1010"/>
      <c r="CE55" s="1010"/>
      <c r="CF55" s="1010"/>
      <c r="CG55" s="1011"/>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104"/>
    </row>
    <row r="56" spans="1:131" s="105" customFormat="1" ht="26.25" customHeight="1" x14ac:dyDescent="0.15">
      <c r="A56" s="119">
        <v>29</v>
      </c>
      <c r="B56" s="1024"/>
      <c r="C56" s="1025"/>
      <c r="D56" s="1025"/>
      <c r="E56" s="1025"/>
      <c r="F56" s="1025"/>
      <c r="G56" s="1025"/>
      <c r="H56" s="1025"/>
      <c r="I56" s="1025"/>
      <c r="J56" s="1025"/>
      <c r="K56" s="1025"/>
      <c r="L56" s="1025"/>
      <c r="M56" s="1025"/>
      <c r="N56" s="1025"/>
      <c r="O56" s="1025"/>
      <c r="P56" s="1026"/>
      <c r="Q56" s="1027"/>
      <c r="R56" s="1028"/>
      <c r="S56" s="1028"/>
      <c r="T56" s="1028"/>
      <c r="U56" s="1028"/>
      <c r="V56" s="1028"/>
      <c r="W56" s="1028"/>
      <c r="X56" s="1028"/>
      <c r="Y56" s="1028"/>
      <c r="Z56" s="1028"/>
      <c r="AA56" s="1028"/>
      <c r="AB56" s="1028"/>
      <c r="AC56" s="1028"/>
      <c r="AD56" s="1028"/>
      <c r="AE56" s="1029"/>
      <c r="AF56" s="1030"/>
      <c r="AG56" s="1031"/>
      <c r="AH56" s="1031"/>
      <c r="AI56" s="1031"/>
      <c r="AJ56" s="1032"/>
      <c r="AK56" s="1033"/>
      <c r="AL56" s="1028"/>
      <c r="AM56" s="1028"/>
      <c r="AN56" s="1028"/>
      <c r="AO56" s="1028"/>
      <c r="AP56" s="1028"/>
      <c r="AQ56" s="1028"/>
      <c r="AR56" s="1028"/>
      <c r="AS56" s="1028"/>
      <c r="AT56" s="1028"/>
      <c r="AU56" s="1028"/>
      <c r="AV56" s="1028"/>
      <c r="AW56" s="1028"/>
      <c r="AX56" s="1028"/>
      <c r="AY56" s="1028"/>
      <c r="AZ56" s="1034"/>
      <c r="BA56" s="1034"/>
      <c r="BB56" s="1034"/>
      <c r="BC56" s="1034"/>
      <c r="BD56" s="1034"/>
      <c r="BE56" s="1019"/>
      <c r="BF56" s="1019"/>
      <c r="BG56" s="1019"/>
      <c r="BH56" s="1019"/>
      <c r="BI56" s="1020"/>
      <c r="BJ56" s="110"/>
      <c r="BK56" s="110"/>
      <c r="BL56" s="110"/>
      <c r="BM56" s="110"/>
      <c r="BN56" s="110"/>
      <c r="BO56" s="123"/>
      <c r="BP56" s="123"/>
      <c r="BQ56" s="120">
        <v>50</v>
      </c>
      <c r="BR56" s="121"/>
      <c r="BS56" s="1009"/>
      <c r="BT56" s="1010"/>
      <c r="BU56" s="1010"/>
      <c r="BV56" s="1010"/>
      <c r="BW56" s="1010"/>
      <c r="BX56" s="1010"/>
      <c r="BY56" s="1010"/>
      <c r="BZ56" s="1010"/>
      <c r="CA56" s="1010"/>
      <c r="CB56" s="1010"/>
      <c r="CC56" s="1010"/>
      <c r="CD56" s="1010"/>
      <c r="CE56" s="1010"/>
      <c r="CF56" s="1010"/>
      <c r="CG56" s="1011"/>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104"/>
    </row>
    <row r="57" spans="1:131" s="105" customFormat="1" ht="26.25" customHeight="1" x14ac:dyDescent="0.15">
      <c r="A57" s="119">
        <v>30</v>
      </c>
      <c r="B57" s="1024"/>
      <c r="C57" s="1025"/>
      <c r="D57" s="1025"/>
      <c r="E57" s="1025"/>
      <c r="F57" s="1025"/>
      <c r="G57" s="1025"/>
      <c r="H57" s="1025"/>
      <c r="I57" s="1025"/>
      <c r="J57" s="1025"/>
      <c r="K57" s="1025"/>
      <c r="L57" s="1025"/>
      <c r="M57" s="1025"/>
      <c r="N57" s="1025"/>
      <c r="O57" s="1025"/>
      <c r="P57" s="1026"/>
      <c r="Q57" s="1027"/>
      <c r="R57" s="1028"/>
      <c r="S57" s="1028"/>
      <c r="T57" s="1028"/>
      <c r="U57" s="1028"/>
      <c r="V57" s="1028"/>
      <c r="W57" s="1028"/>
      <c r="X57" s="1028"/>
      <c r="Y57" s="1028"/>
      <c r="Z57" s="1028"/>
      <c r="AA57" s="1028"/>
      <c r="AB57" s="1028"/>
      <c r="AC57" s="1028"/>
      <c r="AD57" s="1028"/>
      <c r="AE57" s="1029"/>
      <c r="AF57" s="1030"/>
      <c r="AG57" s="1031"/>
      <c r="AH57" s="1031"/>
      <c r="AI57" s="1031"/>
      <c r="AJ57" s="1032"/>
      <c r="AK57" s="1033"/>
      <c r="AL57" s="1028"/>
      <c r="AM57" s="1028"/>
      <c r="AN57" s="1028"/>
      <c r="AO57" s="1028"/>
      <c r="AP57" s="1028"/>
      <c r="AQ57" s="1028"/>
      <c r="AR57" s="1028"/>
      <c r="AS57" s="1028"/>
      <c r="AT57" s="1028"/>
      <c r="AU57" s="1028"/>
      <c r="AV57" s="1028"/>
      <c r="AW57" s="1028"/>
      <c r="AX57" s="1028"/>
      <c r="AY57" s="1028"/>
      <c r="AZ57" s="1034"/>
      <c r="BA57" s="1034"/>
      <c r="BB57" s="1034"/>
      <c r="BC57" s="1034"/>
      <c r="BD57" s="1034"/>
      <c r="BE57" s="1019"/>
      <c r="BF57" s="1019"/>
      <c r="BG57" s="1019"/>
      <c r="BH57" s="1019"/>
      <c r="BI57" s="1020"/>
      <c r="BJ57" s="110"/>
      <c r="BK57" s="110"/>
      <c r="BL57" s="110"/>
      <c r="BM57" s="110"/>
      <c r="BN57" s="110"/>
      <c r="BO57" s="123"/>
      <c r="BP57" s="123"/>
      <c r="BQ57" s="120">
        <v>51</v>
      </c>
      <c r="BR57" s="121"/>
      <c r="BS57" s="1009"/>
      <c r="BT57" s="1010"/>
      <c r="BU57" s="1010"/>
      <c r="BV57" s="1010"/>
      <c r="BW57" s="1010"/>
      <c r="BX57" s="1010"/>
      <c r="BY57" s="1010"/>
      <c r="BZ57" s="1010"/>
      <c r="CA57" s="1010"/>
      <c r="CB57" s="1010"/>
      <c r="CC57" s="1010"/>
      <c r="CD57" s="1010"/>
      <c r="CE57" s="1010"/>
      <c r="CF57" s="1010"/>
      <c r="CG57" s="1011"/>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104"/>
    </row>
    <row r="58" spans="1:131" s="105" customFormat="1" ht="26.25" customHeight="1" x14ac:dyDescent="0.15">
      <c r="A58" s="119">
        <v>31</v>
      </c>
      <c r="B58" s="1024"/>
      <c r="C58" s="1025"/>
      <c r="D58" s="1025"/>
      <c r="E58" s="1025"/>
      <c r="F58" s="1025"/>
      <c r="G58" s="1025"/>
      <c r="H58" s="1025"/>
      <c r="I58" s="1025"/>
      <c r="J58" s="1025"/>
      <c r="K58" s="1025"/>
      <c r="L58" s="1025"/>
      <c r="M58" s="1025"/>
      <c r="N58" s="1025"/>
      <c r="O58" s="1025"/>
      <c r="P58" s="1026"/>
      <c r="Q58" s="1027"/>
      <c r="R58" s="1028"/>
      <c r="S58" s="1028"/>
      <c r="T58" s="1028"/>
      <c r="U58" s="1028"/>
      <c r="V58" s="1028"/>
      <c r="W58" s="1028"/>
      <c r="X58" s="1028"/>
      <c r="Y58" s="1028"/>
      <c r="Z58" s="1028"/>
      <c r="AA58" s="1028"/>
      <c r="AB58" s="1028"/>
      <c r="AC58" s="1028"/>
      <c r="AD58" s="1028"/>
      <c r="AE58" s="1029"/>
      <c r="AF58" s="1030"/>
      <c r="AG58" s="1031"/>
      <c r="AH58" s="1031"/>
      <c r="AI58" s="1031"/>
      <c r="AJ58" s="1032"/>
      <c r="AK58" s="1033"/>
      <c r="AL58" s="1028"/>
      <c r="AM58" s="1028"/>
      <c r="AN58" s="1028"/>
      <c r="AO58" s="1028"/>
      <c r="AP58" s="1028"/>
      <c r="AQ58" s="1028"/>
      <c r="AR58" s="1028"/>
      <c r="AS58" s="1028"/>
      <c r="AT58" s="1028"/>
      <c r="AU58" s="1028"/>
      <c r="AV58" s="1028"/>
      <c r="AW58" s="1028"/>
      <c r="AX58" s="1028"/>
      <c r="AY58" s="1028"/>
      <c r="AZ58" s="1034"/>
      <c r="BA58" s="1034"/>
      <c r="BB58" s="1034"/>
      <c r="BC58" s="1034"/>
      <c r="BD58" s="1034"/>
      <c r="BE58" s="1019"/>
      <c r="BF58" s="1019"/>
      <c r="BG58" s="1019"/>
      <c r="BH58" s="1019"/>
      <c r="BI58" s="1020"/>
      <c r="BJ58" s="110"/>
      <c r="BK58" s="110"/>
      <c r="BL58" s="110"/>
      <c r="BM58" s="110"/>
      <c r="BN58" s="110"/>
      <c r="BO58" s="123"/>
      <c r="BP58" s="123"/>
      <c r="BQ58" s="120">
        <v>52</v>
      </c>
      <c r="BR58" s="121"/>
      <c r="BS58" s="1009"/>
      <c r="BT58" s="1010"/>
      <c r="BU58" s="1010"/>
      <c r="BV58" s="1010"/>
      <c r="BW58" s="1010"/>
      <c r="BX58" s="1010"/>
      <c r="BY58" s="1010"/>
      <c r="BZ58" s="1010"/>
      <c r="CA58" s="1010"/>
      <c r="CB58" s="1010"/>
      <c r="CC58" s="1010"/>
      <c r="CD58" s="1010"/>
      <c r="CE58" s="1010"/>
      <c r="CF58" s="1010"/>
      <c r="CG58" s="1011"/>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104"/>
    </row>
    <row r="59" spans="1:131" s="105" customFormat="1" ht="26.25" customHeight="1" x14ac:dyDescent="0.15">
      <c r="A59" s="119">
        <v>32</v>
      </c>
      <c r="B59" s="1024"/>
      <c r="C59" s="1025"/>
      <c r="D59" s="1025"/>
      <c r="E59" s="1025"/>
      <c r="F59" s="1025"/>
      <c r="G59" s="1025"/>
      <c r="H59" s="1025"/>
      <c r="I59" s="1025"/>
      <c r="J59" s="1025"/>
      <c r="K59" s="1025"/>
      <c r="L59" s="1025"/>
      <c r="M59" s="1025"/>
      <c r="N59" s="1025"/>
      <c r="O59" s="1025"/>
      <c r="P59" s="1026"/>
      <c r="Q59" s="1027"/>
      <c r="R59" s="1028"/>
      <c r="S59" s="1028"/>
      <c r="T59" s="1028"/>
      <c r="U59" s="1028"/>
      <c r="V59" s="1028"/>
      <c r="W59" s="1028"/>
      <c r="X59" s="1028"/>
      <c r="Y59" s="1028"/>
      <c r="Z59" s="1028"/>
      <c r="AA59" s="1028"/>
      <c r="AB59" s="1028"/>
      <c r="AC59" s="1028"/>
      <c r="AD59" s="1028"/>
      <c r="AE59" s="1029"/>
      <c r="AF59" s="1030"/>
      <c r="AG59" s="1031"/>
      <c r="AH59" s="1031"/>
      <c r="AI59" s="1031"/>
      <c r="AJ59" s="1032"/>
      <c r="AK59" s="1033"/>
      <c r="AL59" s="1028"/>
      <c r="AM59" s="1028"/>
      <c r="AN59" s="1028"/>
      <c r="AO59" s="1028"/>
      <c r="AP59" s="1028"/>
      <c r="AQ59" s="1028"/>
      <c r="AR59" s="1028"/>
      <c r="AS59" s="1028"/>
      <c r="AT59" s="1028"/>
      <c r="AU59" s="1028"/>
      <c r="AV59" s="1028"/>
      <c r="AW59" s="1028"/>
      <c r="AX59" s="1028"/>
      <c r="AY59" s="1028"/>
      <c r="AZ59" s="1034"/>
      <c r="BA59" s="1034"/>
      <c r="BB59" s="1034"/>
      <c r="BC59" s="1034"/>
      <c r="BD59" s="1034"/>
      <c r="BE59" s="1019"/>
      <c r="BF59" s="1019"/>
      <c r="BG59" s="1019"/>
      <c r="BH59" s="1019"/>
      <c r="BI59" s="1020"/>
      <c r="BJ59" s="110"/>
      <c r="BK59" s="110"/>
      <c r="BL59" s="110"/>
      <c r="BM59" s="110"/>
      <c r="BN59" s="110"/>
      <c r="BO59" s="123"/>
      <c r="BP59" s="123"/>
      <c r="BQ59" s="120">
        <v>53</v>
      </c>
      <c r="BR59" s="121"/>
      <c r="BS59" s="1009"/>
      <c r="BT59" s="1010"/>
      <c r="BU59" s="1010"/>
      <c r="BV59" s="1010"/>
      <c r="BW59" s="1010"/>
      <c r="BX59" s="1010"/>
      <c r="BY59" s="1010"/>
      <c r="BZ59" s="1010"/>
      <c r="CA59" s="1010"/>
      <c r="CB59" s="1010"/>
      <c r="CC59" s="1010"/>
      <c r="CD59" s="1010"/>
      <c r="CE59" s="1010"/>
      <c r="CF59" s="1010"/>
      <c r="CG59" s="1011"/>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104"/>
    </row>
    <row r="60" spans="1:131" s="105" customFormat="1" ht="26.25" customHeight="1" x14ac:dyDescent="0.15">
      <c r="A60" s="119">
        <v>33</v>
      </c>
      <c r="B60" s="1024"/>
      <c r="C60" s="1025"/>
      <c r="D60" s="1025"/>
      <c r="E60" s="1025"/>
      <c r="F60" s="1025"/>
      <c r="G60" s="1025"/>
      <c r="H60" s="1025"/>
      <c r="I60" s="1025"/>
      <c r="J60" s="1025"/>
      <c r="K60" s="1025"/>
      <c r="L60" s="1025"/>
      <c r="M60" s="1025"/>
      <c r="N60" s="1025"/>
      <c r="O60" s="1025"/>
      <c r="P60" s="1026"/>
      <c r="Q60" s="1027"/>
      <c r="R60" s="1028"/>
      <c r="S60" s="1028"/>
      <c r="T60" s="1028"/>
      <c r="U60" s="1028"/>
      <c r="V60" s="1028"/>
      <c r="W60" s="1028"/>
      <c r="X60" s="1028"/>
      <c r="Y60" s="1028"/>
      <c r="Z60" s="1028"/>
      <c r="AA60" s="1028"/>
      <c r="AB60" s="1028"/>
      <c r="AC60" s="1028"/>
      <c r="AD60" s="1028"/>
      <c r="AE60" s="1029"/>
      <c r="AF60" s="1030"/>
      <c r="AG60" s="1031"/>
      <c r="AH60" s="1031"/>
      <c r="AI60" s="1031"/>
      <c r="AJ60" s="1032"/>
      <c r="AK60" s="1033"/>
      <c r="AL60" s="1028"/>
      <c r="AM60" s="1028"/>
      <c r="AN60" s="1028"/>
      <c r="AO60" s="1028"/>
      <c r="AP60" s="1028"/>
      <c r="AQ60" s="1028"/>
      <c r="AR60" s="1028"/>
      <c r="AS60" s="1028"/>
      <c r="AT60" s="1028"/>
      <c r="AU60" s="1028"/>
      <c r="AV60" s="1028"/>
      <c r="AW60" s="1028"/>
      <c r="AX60" s="1028"/>
      <c r="AY60" s="1028"/>
      <c r="AZ60" s="1034"/>
      <c r="BA60" s="1034"/>
      <c r="BB60" s="1034"/>
      <c r="BC60" s="1034"/>
      <c r="BD60" s="1034"/>
      <c r="BE60" s="1019"/>
      <c r="BF60" s="1019"/>
      <c r="BG60" s="1019"/>
      <c r="BH60" s="1019"/>
      <c r="BI60" s="1020"/>
      <c r="BJ60" s="110"/>
      <c r="BK60" s="110"/>
      <c r="BL60" s="110"/>
      <c r="BM60" s="110"/>
      <c r="BN60" s="110"/>
      <c r="BO60" s="123"/>
      <c r="BP60" s="123"/>
      <c r="BQ60" s="120">
        <v>54</v>
      </c>
      <c r="BR60" s="121"/>
      <c r="BS60" s="1009"/>
      <c r="BT60" s="1010"/>
      <c r="BU60" s="1010"/>
      <c r="BV60" s="1010"/>
      <c r="BW60" s="1010"/>
      <c r="BX60" s="1010"/>
      <c r="BY60" s="1010"/>
      <c r="BZ60" s="1010"/>
      <c r="CA60" s="1010"/>
      <c r="CB60" s="1010"/>
      <c r="CC60" s="1010"/>
      <c r="CD60" s="1010"/>
      <c r="CE60" s="1010"/>
      <c r="CF60" s="1010"/>
      <c r="CG60" s="1011"/>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104"/>
    </row>
    <row r="61" spans="1:131" s="105" customFormat="1" ht="26.25" customHeight="1" thickBot="1" x14ac:dyDescent="0.2">
      <c r="A61" s="119">
        <v>34</v>
      </c>
      <c r="B61" s="1024"/>
      <c r="C61" s="1025"/>
      <c r="D61" s="1025"/>
      <c r="E61" s="1025"/>
      <c r="F61" s="1025"/>
      <c r="G61" s="1025"/>
      <c r="H61" s="1025"/>
      <c r="I61" s="1025"/>
      <c r="J61" s="1025"/>
      <c r="K61" s="1025"/>
      <c r="L61" s="1025"/>
      <c r="M61" s="1025"/>
      <c r="N61" s="1025"/>
      <c r="O61" s="1025"/>
      <c r="P61" s="1026"/>
      <c r="Q61" s="1027"/>
      <c r="R61" s="1028"/>
      <c r="S61" s="1028"/>
      <c r="T61" s="1028"/>
      <c r="U61" s="1028"/>
      <c r="V61" s="1028"/>
      <c r="W61" s="1028"/>
      <c r="X61" s="1028"/>
      <c r="Y61" s="1028"/>
      <c r="Z61" s="1028"/>
      <c r="AA61" s="1028"/>
      <c r="AB61" s="1028"/>
      <c r="AC61" s="1028"/>
      <c r="AD61" s="1028"/>
      <c r="AE61" s="1029"/>
      <c r="AF61" s="1030"/>
      <c r="AG61" s="1031"/>
      <c r="AH61" s="1031"/>
      <c r="AI61" s="1031"/>
      <c r="AJ61" s="1032"/>
      <c r="AK61" s="1033"/>
      <c r="AL61" s="1028"/>
      <c r="AM61" s="1028"/>
      <c r="AN61" s="1028"/>
      <c r="AO61" s="1028"/>
      <c r="AP61" s="1028"/>
      <c r="AQ61" s="1028"/>
      <c r="AR61" s="1028"/>
      <c r="AS61" s="1028"/>
      <c r="AT61" s="1028"/>
      <c r="AU61" s="1028"/>
      <c r="AV61" s="1028"/>
      <c r="AW61" s="1028"/>
      <c r="AX61" s="1028"/>
      <c r="AY61" s="1028"/>
      <c r="AZ61" s="1034"/>
      <c r="BA61" s="1034"/>
      <c r="BB61" s="1034"/>
      <c r="BC61" s="1034"/>
      <c r="BD61" s="1034"/>
      <c r="BE61" s="1019"/>
      <c r="BF61" s="1019"/>
      <c r="BG61" s="1019"/>
      <c r="BH61" s="1019"/>
      <c r="BI61" s="1020"/>
      <c r="BJ61" s="110"/>
      <c r="BK61" s="110"/>
      <c r="BL61" s="110"/>
      <c r="BM61" s="110"/>
      <c r="BN61" s="110"/>
      <c r="BO61" s="123"/>
      <c r="BP61" s="123"/>
      <c r="BQ61" s="120">
        <v>55</v>
      </c>
      <c r="BR61" s="121"/>
      <c r="BS61" s="1009"/>
      <c r="BT61" s="1010"/>
      <c r="BU61" s="1010"/>
      <c r="BV61" s="1010"/>
      <c r="BW61" s="1010"/>
      <c r="BX61" s="1010"/>
      <c r="BY61" s="1010"/>
      <c r="BZ61" s="1010"/>
      <c r="CA61" s="1010"/>
      <c r="CB61" s="1010"/>
      <c r="CC61" s="1010"/>
      <c r="CD61" s="1010"/>
      <c r="CE61" s="1010"/>
      <c r="CF61" s="1010"/>
      <c r="CG61" s="1011"/>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104"/>
    </row>
    <row r="62" spans="1:131" s="105" customFormat="1" ht="26.25" customHeight="1" x14ac:dyDescent="0.15">
      <c r="A62" s="119">
        <v>35</v>
      </c>
      <c r="B62" s="1024"/>
      <c r="C62" s="1025"/>
      <c r="D62" s="1025"/>
      <c r="E62" s="1025"/>
      <c r="F62" s="1025"/>
      <c r="G62" s="1025"/>
      <c r="H62" s="1025"/>
      <c r="I62" s="1025"/>
      <c r="J62" s="1025"/>
      <c r="K62" s="1025"/>
      <c r="L62" s="1025"/>
      <c r="M62" s="1025"/>
      <c r="N62" s="1025"/>
      <c r="O62" s="1025"/>
      <c r="P62" s="1026"/>
      <c r="Q62" s="1027"/>
      <c r="R62" s="1028"/>
      <c r="S62" s="1028"/>
      <c r="T62" s="1028"/>
      <c r="U62" s="1028"/>
      <c r="V62" s="1028"/>
      <c r="W62" s="1028"/>
      <c r="X62" s="1028"/>
      <c r="Y62" s="1028"/>
      <c r="Z62" s="1028"/>
      <c r="AA62" s="1028"/>
      <c r="AB62" s="1028"/>
      <c r="AC62" s="1028"/>
      <c r="AD62" s="1028"/>
      <c r="AE62" s="1029"/>
      <c r="AF62" s="1030"/>
      <c r="AG62" s="1031"/>
      <c r="AH62" s="1031"/>
      <c r="AI62" s="1031"/>
      <c r="AJ62" s="1032"/>
      <c r="AK62" s="1033"/>
      <c r="AL62" s="1028"/>
      <c r="AM62" s="1028"/>
      <c r="AN62" s="1028"/>
      <c r="AO62" s="1028"/>
      <c r="AP62" s="1028"/>
      <c r="AQ62" s="1028"/>
      <c r="AR62" s="1028"/>
      <c r="AS62" s="1028"/>
      <c r="AT62" s="1028"/>
      <c r="AU62" s="1028"/>
      <c r="AV62" s="1028"/>
      <c r="AW62" s="1028"/>
      <c r="AX62" s="1028"/>
      <c r="AY62" s="1028"/>
      <c r="AZ62" s="1034"/>
      <c r="BA62" s="1034"/>
      <c r="BB62" s="1034"/>
      <c r="BC62" s="1034"/>
      <c r="BD62" s="1034"/>
      <c r="BE62" s="1019"/>
      <c r="BF62" s="1019"/>
      <c r="BG62" s="1019"/>
      <c r="BH62" s="1019"/>
      <c r="BI62" s="1020"/>
      <c r="BJ62" s="1021" t="s">
        <v>352</v>
      </c>
      <c r="BK62" s="1022"/>
      <c r="BL62" s="1022"/>
      <c r="BM62" s="1022"/>
      <c r="BN62" s="1023"/>
      <c r="BO62" s="123"/>
      <c r="BP62" s="123"/>
      <c r="BQ62" s="120">
        <v>56</v>
      </c>
      <c r="BR62" s="121"/>
      <c r="BS62" s="1009"/>
      <c r="BT62" s="1010"/>
      <c r="BU62" s="1010"/>
      <c r="BV62" s="1010"/>
      <c r="BW62" s="1010"/>
      <c r="BX62" s="1010"/>
      <c r="BY62" s="1010"/>
      <c r="BZ62" s="1010"/>
      <c r="CA62" s="1010"/>
      <c r="CB62" s="1010"/>
      <c r="CC62" s="1010"/>
      <c r="CD62" s="1010"/>
      <c r="CE62" s="1010"/>
      <c r="CF62" s="1010"/>
      <c r="CG62" s="1011"/>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104"/>
    </row>
    <row r="63" spans="1:131" s="105" customFormat="1" ht="26.25" customHeight="1" thickBot="1" x14ac:dyDescent="0.2">
      <c r="A63" s="122" t="s">
        <v>330</v>
      </c>
      <c r="B63" s="934" t="s">
        <v>353</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5"/>
      <c r="AF63" s="1016">
        <v>67</v>
      </c>
      <c r="AG63" s="949"/>
      <c r="AH63" s="949"/>
      <c r="AI63" s="949"/>
      <c r="AJ63" s="1017"/>
      <c r="AK63" s="1018"/>
      <c r="AL63" s="953"/>
      <c r="AM63" s="953"/>
      <c r="AN63" s="953"/>
      <c r="AO63" s="953"/>
      <c r="AP63" s="949">
        <v>5962</v>
      </c>
      <c r="AQ63" s="949"/>
      <c r="AR63" s="949"/>
      <c r="AS63" s="949"/>
      <c r="AT63" s="949"/>
      <c r="AU63" s="949">
        <v>4853</v>
      </c>
      <c r="AV63" s="949"/>
      <c r="AW63" s="949"/>
      <c r="AX63" s="949"/>
      <c r="AY63" s="949"/>
      <c r="AZ63" s="1012"/>
      <c r="BA63" s="1012"/>
      <c r="BB63" s="1012"/>
      <c r="BC63" s="1012"/>
      <c r="BD63" s="1012"/>
      <c r="BE63" s="950"/>
      <c r="BF63" s="950"/>
      <c r="BG63" s="950"/>
      <c r="BH63" s="950"/>
      <c r="BI63" s="951"/>
      <c r="BJ63" s="1013" t="s">
        <v>64</v>
      </c>
      <c r="BK63" s="941"/>
      <c r="BL63" s="941"/>
      <c r="BM63" s="941"/>
      <c r="BN63" s="1014"/>
      <c r="BO63" s="123"/>
      <c r="BP63" s="123"/>
      <c r="BQ63" s="120">
        <v>57</v>
      </c>
      <c r="BR63" s="121"/>
      <c r="BS63" s="1009"/>
      <c r="BT63" s="1010"/>
      <c r="BU63" s="1010"/>
      <c r="BV63" s="1010"/>
      <c r="BW63" s="1010"/>
      <c r="BX63" s="1010"/>
      <c r="BY63" s="1010"/>
      <c r="BZ63" s="1010"/>
      <c r="CA63" s="1010"/>
      <c r="CB63" s="1010"/>
      <c r="CC63" s="1010"/>
      <c r="CD63" s="1010"/>
      <c r="CE63" s="1010"/>
      <c r="CF63" s="1010"/>
      <c r="CG63" s="1011"/>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9"/>
      <c r="BT64" s="1010"/>
      <c r="BU64" s="1010"/>
      <c r="BV64" s="1010"/>
      <c r="BW64" s="1010"/>
      <c r="BX64" s="1010"/>
      <c r="BY64" s="1010"/>
      <c r="BZ64" s="1010"/>
      <c r="CA64" s="1010"/>
      <c r="CB64" s="1010"/>
      <c r="CC64" s="1010"/>
      <c r="CD64" s="1010"/>
      <c r="CE64" s="1010"/>
      <c r="CF64" s="1010"/>
      <c r="CG64" s="1011"/>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104"/>
    </row>
    <row r="65" spans="1:131" s="105" customFormat="1" ht="26.25" customHeight="1" thickBot="1" x14ac:dyDescent="0.2">
      <c r="A65" s="110" t="s">
        <v>354</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9"/>
      <c r="BT65" s="1010"/>
      <c r="BU65" s="1010"/>
      <c r="BV65" s="1010"/>
      <c r="BW65" s="1010"/>
      <c r="BX65" s="1010"/>
      <c r="BY65" s="1010"/>
      <c r="BZ65" s="1010"/>
      <c r="CA65" s="1010"/>
      <c r="CB65" s="1010"/>
      <c r="CC65" s="1010"/>
      <c r="CD65" s="1010"/>
      <c r="CE65" s="1010"/>
      <c r="CF65" s="1010"/>
      <c r="CG65" s="1011"/>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104"/>
    </row>
    <row r="66" spans="1:131" s="105" customFormat="1" ht="26.25" customHeight="1" x14ac:dyDescent="0.15">
      <c r="A66" s="996" t="s">
        <v>355</v>
      </c>
      <c r="B66" s="997"/>
      <c r="C66" s="997"/>
      <c r="D66" s="997"/>
      <c r="E66" s="997"/>
      <c r="F66" s="997"/>
      <c r="G66" s="997"/>
      <c r="H66" s="997"/>
      <c r="I66" s="997"/>
      <c r="J66" s="997"/>
      <c r="K66" s="997"/>
      <c r="L66" s="997"/>
      <c r="M66" s="997"/>
      <c r="N66" s="997"/>
      <c r="O66" s="997"/>
      <c r="P66" s="998"/>
      <c r="Q66" s="982" t="s">
        <v>334</v>
      </c>
      <c r="R66" s="983"/>
      <c r="S66" s="983"/>
      <c r="T66" s="983"/>
      <c r="U66" s="984"/>
      <c r="V66" s="982" t="s">
        <v>356</v>
      </c>
      <c r="W66" s="983"/>
      <c r="X66" s="983"/>
      <c r="Y66" s="983"/>
      <c r="Z66" s="984"/>
      <c r="AA66" s="982" t="s">
        <v>357</v>
      </c>
      <c r="AB66" s="983"/>
      <c r="AC66" s="983"/>
      <c r="AD66" s="983"/>
      <c r="AE66" s="984"/>
      <c r="AF66" s="1002" t="s">
        <v>337</v>
      </c>
      <c r="AG66" s="1003"/>
      <c r="AH66" s="1003"/>
      <c r="AI66" s="1003"/>
      <c r="AJ66" s="1004"/>
      <c r="AK66" s="982" t="s">
        <v>338</v>
      </c>
      <c r="AL66" s="997"/>
      <c r="AM66" s="997"/>
      <c r="AN66" s="997"/>
      <c r="AO66" s="998"/>
      <c r="AP66" s="982" t="s">
        <v>339</v>
      </c>
      <c r="AQ66" s="983"/>
      <c r="AR66" s="983"/>
      <c r="AS66" s="983"/>
      <c r="AT66" s="984"/>
      <c r="AU66" s="982" t="s">
        <v>358</v>
      </c>
      <c r="AV66" s="983"/>
      <c r="AW66" s="983"/>
      <c r="AX66" s="983"/>
      <c r="AY66" s="984"/>
      <c r="AZ66" s="982" t="s">
        <v>313</v>
      </c>
      <c r="BA66" s="983"/>
      <c r="BB66" s="983"/>
      <c r="BC66" s="983"/>
      <c r="BD66" s="988"/>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
      <c r="A67" s="999"/>
      <c r="B67" s="1000"/>
      <c r="C67" s="1000"/>
      <c r="D67" s="1000"/>
      <c r="E67" s="1000"/>
      <c r="F67" s="1000"/>
      <c r="G67" s="1000"/>
      <c r="H67" s="1000"/>
      <c r="I67" s="1000"/>
      <c r="J67" s="1000"/>
      <c r="K67" s="1000"/>
      <c r="L67" s="1000"/>
      <c r="M67" s="1000"/>
      <c r="N67" s="1000"/>
      <c r="O67" s="1000"/>
      <c r="P67" s="1001"/>
      <c r="Q67" s="985"/>
      <c r="R67" s="986"/>
      <c r="S67" s="986"/>
      <c r="T67" s="986"/>
      <c r="U67" s="987"/>
      <c r="V67" s="985"/>
      <c r="W67" s="986"/>
      <c r="X67" s="986"/>
      <c r="Y67" s="986"/>
      <c r="Z67" s="987"/>
      <c r="AA67" s="985"/>
      <c r="AB67" s="986"/>
      <c r="AC67" s="986"/>
      <c r="AD67" s="986"/>
      <c r="AE67" s="987"/>
      <c r="AF67" s="1005"/>
      <c r="AG67" s="1006"/>
      <c r="AH67" s="1006"/>
      <c r="AI67" s="1006"/>
      <c r="AJ67" s="1007"/>
      <c r="AK67" s="1008"/>
      <c r="AL67" s="1000"/>
      <c r="AM67" s="1000"/>
      <c r="AN67" s="1000"/>
      <c r="AO67" s="1001"/>
      <c r="AP67" s="985"/>
      <c r="AQ67" s="986"/>
      <c r="AR67" s="986"/>
      <c r="AS67" s="986"/>
      <c r="AT67" s="987"/>
      <c r="AU67" s="985"/>
      <c r="AV67" s="986"/>
      <c r="AW67" s="986"/>
      <c r="AX67" s="986"/>
      <c r="AY67" s="987"/>
      <c r="AZ67" s="985"/>
      <c r="BA67" s="986"/>
      <c r="BB67" s="986"/>
      <c r="BC67" s="986"/>
      <c r="BD67" s="989"/>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15">
      <c r="A68" s="116">
        <v>1</v>
      </c>
      <c r="B68" s="978" t="s">
        <v>359</v>
      </c>
      <c r="C68" s="979"/>
      <c r="D68" s="979"/>
      <c r="E68" s="979"/>
      <c r="F68" s="979"/>
      <c r="G68" s="979"/>
      <c r="H68" s="979"/>
      <c r="I68" s="979"/>
      <c r="J68" s="979"/>
      <c r="K68" s="979"/>
      <c r="L68" s="979"/>
      <c r="M68" s="979"/>
      <c r="N68" s="979"/>
      <c r="O68" s="979"/>
      <c r="P68" s="980"/>
      <c r="Q68" s="981">
        <v>2095</v>
      </c>
      <c r="R68" s="975"/>
      <c r="S68" s="975"/>
      <c r="T68" s="975"/>
      <c r="U68" s="975"/>
      <c r="V68" s="975">
        <v>2050</v>
      </c>
      <c r="W68" s="975"/>
      <c r="X68" s="975"/>
      <c r="Y68" s="975"/>
      <c r="Z68" s="975"/>
      <c r="AA68" s="975">
        <v>45</v>
      </c>
      <c r="AB68" s="975"/>
      <c r="AC68" s="975"/>
      <c r="AD68" s="975"/>
      <c r="AE68" s="975"/>
      <c r="AF68" s="975">
        <v>45</v>
      </c>
      <c r="AG68" s="975"/>
      <c r="AH68" s="975"/>
      <c r="AI68" s="975"/>
      <c r="AJ68" s="975"/>
      <c r="AK68" s="975" t="s">
        <v>344</v>
      </c>
      <c r="AL68" s="975"/>
      <c r="AM68" s="975"/>
      <c r="AN68" s="975"/>
      <c r="AO68" s="975"/>
      <c r="AP68" s="975">
        <v>1117</v>
      </c>
      <c r="AQ68" s="975"/>
      <c r="AR68" s="975"/>
      <c r="AS68" s="975"/>
      <c r="AT68" s="975"/>
      <c r="AU68" s="975">
        <v>357</v>
      </c>
      <c r="AV68" s="975"/>
      <c r="AW68" s="975"/>
      <c r="AX68" s="975"/>
      <c r="AY68" s="975"/>
      <c r="AZ68" s="976"/>
      <c r="BA68" s="976"/>
      <c r="BB68" s="976"/>
      <c r="BC68" s="976"/>
      <c r="BD68" s="977"/>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15">
      <c r="A69" s="119">
        <v>2</v>
      </c>
      <c r="B69" s="968" t="s">
        <v>360</v>
      </c>
      <c r="C69" s="969"/>
      <c r="D69" s="969"/>
      <c r="E69" s="969"/>
      <c r="F69" s="969"/>
      <c r="G69" s="969"/>
      <c r="H69" s="969"/>
      <c r="I69" s="969"/>
      <c r="J69" s="969"/>
      <c r="K69" s="969"/>
      <c r="L69" s="969"/>
      <c r="M69" s="969"/>
      <c r="N69" s="969"/>
      <c r="O69" s="969"/>
      <c r="P69" s="970"/>
      <c r="Q69" s="967">
        <v>1612</v>
      </c>
      <c r="R69" s="961"/>
      <c r="S69" s="961"/>
      <c r="T69" s="961"/>
      <c r="U69" s="961"/>
      <c r="V69" s="961">
        <v>1594</v>
      </c>
      <c r="W69" s="961"/>
      <c r="X69" s="961"/>
      <c r="Y69" s="961"/>
      <c r="Z69" s="961"/>
      <c r="AA69" s="961">
        <v>18</v>
      </c>
      <c r="AB69" s="961"/>
      <c r="AC69" s="961"/>
      <c r="AD69" s="961"/>
      <c r="AE69" s="961"/>
      <c r="AF69" s="961">
        <v>18</v>
      </c>
      <c r="AG69" s="961"/>
      <c r="AH69" s="961"/>
      <c r="AI69" s="961"/>
      <c r="AJ69" s="961"/>
      <c r="AK69" s="961" t="s">
        <v>325</v>
      </c>
      <c r="AL69" s="961"/>
      <c r="AM69" s="961"/>
      <c r="AN69" s="961"/>
      <c r="AO69" s="961"/>
      <c r="AP69" s="961">
        <v>458</v>
      </c>
      <c r="AQ69" s="961"/>
      <c r="AR69" s="961"/>
      <c r="AS69" s="961"/>
      <c r="AT69" s="961"/>
      <c r="AU69" s="961">
        <v>117</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15">
      <c r="A70" s="119">
        <v>3</v>
      </c>
      <c r="B70" s="968" t="s">
        <v>361</v>
      </c>
      <c r="C70" s="969"/>
      <c r="D70" s="969"/>
      <c r="E70" s="969"/>
      <c r="F70" s="969"/>
      <c r="G70" s="969"/>
      <c r="H70" s="969"/>
      <c r="I70" s="969"/>
      <c r="J70" s="969"/>
      <c r="K70" s="969"/>
      <c r="L70" s="969"/>
      <c r="M70" s="969"/>
      <c r="N70" s="969"/>
      <c r="O70" s="969"/>
      <c r="P70" s="970"/>
      <c r="Q70" s="967">
        <v>462</v>
      </c>
      <c r="R70" s="961"/>
      <c r="S70" s="961"/>
      <c r="T70" s="961"/>
      <c r="U70" s="961"/>
      <c r="V70" s="961">
        <v>447</v>
      </c>
      <c r="W70" s="961"/>
      <c r="X70" s="961"/>
      <c r="Y70" s="961"/>
      <c r="Z70" s="961"/>
      <c r="AA70" s="961">
        <v>14</v>
      </c>
      <c r="AB70" s="961"/>
      <c r="AC70" s="961"/>
      <c r="AD70" s="961"/>
      <c r="AE70" s="961"/>
      <c r="AF70" s="961">
        <v>14</v>
      </c>
      <c r="AG70" s="961"/>
      <c r="AH70" s="961"/>
      <c r="AI70" s="961"/>
      <c r="AJ70" s="961"/>
      <c r="AK70" s="961">
        <v>31</v>
      </c>
      <c r="AL70" s="961"/>
      <c r="AM70" s="961"/>
      <c r="AN70" s="961"/>
      <c r="AO70" s="961"/>
      <c r="AP70" s="961" t="s">
        <v>325</v>
      </c>
      <c r="AQ70" s="961"/>
      <c r="AR70" s="961"/>
      <c r="AS70" s="961"/>
      <c r="AT70" s="961"/>
      <c r="AU70" s="961" t="s">
        <v>325</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15">
      <c r="A71" s="119">
        <v>4</v>
      </c>
      <c r="B71" s="968" t="s">
        <v>362</v>
      </c>
      <c r="C71" s="969"/>
      <c r="D71" s="969"/>
      <c r="E71" s="969"/>
      <c r="F71" s="969"/>
      <c r="G71" s="969"/>
      <c r="H71" s="969"/>
      <c r="I71" s="969"/>
      <c r="J71" s="969"/>
      <c r="K71" s="969"/>
      <c r="L71" s="969"/>
      <c r="M71" s="969"/>
      <c r="N71" s="969"/>
      <c r="O71" s="969"/>
      <c r="P71" s="970"/>
      <c r="Q71" s="967">
        <v>2592</v>
      </c>
      <c r="R71" s="961"/>
      <c r="S71" s="961"/>
      <c r="T71" s="961"/>
      <c r="U71" s="961"/>
      <c r="V71" s="961">
        <v>2561</v>
      </c>
      <c r="W71" s="961"/>
      <c r="X71" s="961"/>
      <c r="Y71" s="961"/>
      <c r="Z71" s="961"/>
      <c r="AA71" s="961">
        <v>31</v>
      </c>
      <c r="AB71" s="961"/>
      <c r="AC71" s="961"/>
      <c r="AD71" s="961"/>
      <c r="AE71" s="961"/>
      <c r="AF71" s="961">
        <v>2370</v>
      </c>
      <c r="AG71" s="961"/>
      <c r="AH71" s="961"/>
      <c r="AI71" s="961"/>
      <c r="AJ71" s="961"/>
      <c r="AK71" s="961">
        <v>31</v>
      </c>
      <c r="AL71" s="961"/>
      <c r="AM71" s="961"/>
      <c r="AN71" s="961"/>
      <c r="AO71" s="961"/>
      <c r="AP71" s="961">
        <v>1503</v>
      </c>
      <c r="AQ71" s="961"/>
      <c r="AR71" s="961"/>
      <c r="AS71" s="961"/>
      <c r="AT71" s="961"/>
      <c r="AU71" s="961" t="s">
        <v>363</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15">
      <c r="A72" s="119">
        <v>5</v>
      </c>
      <c r="B72" s="968" t="s">
        <v>364</v>
      </c>
      <c r="C72" s="969"/>
      <c r="D72" s="969"/>
      <c r="E72" s="969"/>
      <c r="F72" s="969"/>
      <c r="G72" s="969"/>
      <c r="H72" s="969"/>
      <c r="I72" s="969"/>
      <c r="J72" s="969"/>
      <c r="K72" s="969"/>
      <c r="L72" s="969"/>
      <c r="M72" s="969"/>
      <c r="N72" s="969"/>
      <c r="O72" s="969"/>
      <c r="P72" s="970"/>
      <c r="Q72" s="967">
        <v>2606</v>
      </c>
      <c r="R72" s="961"/>
      <c r="S72" s="961"/>
      <c r="T72" s="961"/>
      <c r="U72" s="961"/>
      <c r="V72" s="961">
        <v>2378</v>
      </c>
      <c r="W72" s="961"/>
      <c r="X72" s="961"/>
      <c r="Y72" s="961"/>
      <c r="Z72" s="961"/>
      <c r="AA72" s="961">
        <v>227</v>
      </c>
      <c r="AB72" s="961"/>
      <c r="AC72" s="961"/>
      <c r="AD72" s="961"/>
      <c r="AE72" s="961"/>
      <c r="AF72" s="961">
        <v>1458</v>
      </c>
      <c r="AG72" s="961"/>
      <c r="AH72" s="961"/>
      <c r="AI72" s="961"/>
      <c r="AJ72" s="961"/>
      <c r="AK72" s="961">
        <v>38</v>
      </c>
      <c r="AL72" s="961"/>
      <c r="AM72" s="961"/>
      <c r="AN72" s="961"/>
      <c r="AO72" s="961"/>
      <c r="AP72" s="961">
        <v>6106</v>
      </c>
      <c r="AQ72" s="961"/>
      <c r="AR72" s="961"/>
      <c r="AS72" s="961"/>
      <c r="AT72" s="961"/>
      <c r="AU72" s="961">
        <v>5</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15">
      <c r="A73" s="119">
        <v>6</v>
      </c>
      <c r="B73" s="968" t="s">
        <v>365</v>
      </c>
      <c r="C73" s="969"/>
      <c r="D73" s="969"/>
      <c r="E73" s="969"/>
      <c r="F73" s="969"/>
      <c r="G73" s="969"/>
      <c r="H73" s="969"/>
      <c r="I73" s="969"/>
      <c r="J73" s="969"/>
      <c r="K73" s="969"/>
      <c r="L73" s="969"/>
      <c r="M73" s="969"/>
      <c r="N73" s="969"/>
      <c r="O73" s="969"/>
      <c r="P73" s="970"/>
      <c r="Q73" s="967">
        <v>46</v>
      </c>
      <c r="R73" s="961"/>
      <c r="S73" s="961"/>
      <c r="T73" s="961"/>
      <c r="U73" s="961"/>
      <c r="V73" s="961">
        <v>43</v>
      </c>
      <c r="W73" s="961"/>
      <c r="X73" s="961"/>
      <c r="Y73" s="961"/>
      <c r="Z73" s="961"/>
      <c r="AA73" s="961">
        <v>3</v>
      </c>
      <c r="AB73" s="961"/>
      <c r="AC73" s="961"/>
      <c r="AD73" s="961"/>
      <c r="AE73" s="961"/>
      <c r="AF73" s="961">
        <v>3</v>
      </c>
      <c r="AG73" s="961"/>
      <c r="AH73" s="961"/>
      <c r="AI73" s="961"/>
      <c r="AJ73" s="961"/>
      <c r="AK73" s="961" t="s">
        <v>325</v>
      </c>
      <c r="AL73" s="961"/>
      <c r="AM73" s="961"/>
      <c r="AN73" s="961"/>
      <c r="AO73" s="961"/>
      <c r="AP73" s="961" t="s">
        <v>325</v>
      </c>
      <c r="AQ73" s="961"/>
      <c r="AR73" s="961"/>
      <c r="AS73" s="961"/>
      <c r="AT73" s="961"/>
      <c r="AU73" s="961" t="s">
        <v>325</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15">
      <c r="A74" s="119">
        <v>7</v>
      </c>
      <c r="B74" s="968" t="s">
        <v>366</v>
      </c>
      <c r="C74" s="969"/>
      <c r="D74" s="969"/>
      <c r="E74" s="969"/>
      <c r="F74" s="969"/>
      <c r="G74" s="969"/>
      <c r="H74" s="969"/>
      <c r="I74" s="969"/>
      <c r="J74" s="969"/>
      <c r="K74" s="969"/>
      <c r="L74" s="969"/>
      <c r="M74" s="969"/>
      <c r="N74" s="969"/>
      <c r="O74" s="969"/>
      <c r="P74" s="970"/>
      <c r="Q74" s="967">
        <v>19</v>
      </c>
      <c r="R74" s="961"/>
      <c r="S74" s="961"/>
      <c r="T74" s="961"/>
      <c r="U74" s="961"/>
      <c r="V74" s="961">
        <v>19</v>
      </c>
      <c r="W74" s="961"/>
      <c r="X74" s="961"/>
      <c r="Y74" s="961"/>
      <c r="Z74" s="961"/>
      <c r="AA74" s="961">
        <v>1</v>
      </c>
      <c r="AB74" s="961"/>
      <c r="AC74" s="961"/>
      <c r="AD74" s="961"/>
      <c r="AE74" s="961"/>
      <c r="AF74" s="961">
        <v>1</v>
      </c>
      <c r="AG74" s="961"/>
      <c r="AH74" s="961"/>
      <c r="AI74" s="961"/>
      <c r="AJ74" s="961"/>
      <c r="AK74" s="961" t="s">
        <v>325</v>
      </c>
      <c r="AL74" s="961"/>
      <c r="AM74" s="961"/>
      <c r="AN74" s="961"/>
      <c r="AO74" s="961"/>
      <c r="AP74" s="961" t="s">
        <v>325</v>
      </c>
      <c r="AQ74" s="961"/>
      <c r="AR74" s="961"/>
      <c r="AS74" s="961"/>
      <c r="AT74" s="961"/>
      <c r="AU74" s="961" t="s">
        <v>325</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15">
      <c r="A75" s="119">
        <v>8</v>
      </c>
      <c r="B75" s="968" t="s">
        <v>367</v>
      </c>
      <c r="C75" s="969"/>
      <c r="D75" s="969"/>
      <c r="E75" s="969"/>
      <c r="F75" s="969"/>
      <c r="G75" s="969"/>
      <c r="H75" s="969"/>
      <c r="I75" s="969"/>
      <c r="J75" s="969"/>
      <c r="K75" s="969"/>
      <c r="L75" s="969"/>
      <c r="M75" s="969"/>
      <c r="N75" s="969"/>
      <c r="O75" s="969"/>
      <c r="P75" s="970"/>
      <c r="Q75" s="971">
        <v>8738</v>
      </c>
      <c r="R75" s="972"/>
      <c r="S75" s="972"/>
      <c r="T75" s="972"/>
      <c r="U75" s="973"/>
      <c r="V75" s="974">
        <v>8593</v>
      </c>
      <c r="W75" s="972"/>
      <c r="X75" s="972"/>
      <c r="Y75" s="972"/>
      <c r="Z75" s="973"/>
      <c r="AA75" s="974">
        <v>145</v>
      </c>
      <c r="AB75" s="972"/>
      <c r="AC75" s="972"/>
      <c r="AD75" s="972"/>
      <c r="AE75" s="973"/>
      <c r="AF75" s="974">
        <v>145</v>
      </c>
      <c r="AG75" s="972"/>
      <c r="AH75" s="972"/>
      <c r="AI75" s="972"/>
      <c r="AJ75" s="973"/>
      <c r="AK75" s="974">
        <v>1394</v>
      </c>
      <c r="AL75" s="972"/>
      <c r="AM75" s="972"/>
      <c r="AN75" s="972"/>
      <c r="AO75" s="973"/>
      <c r="AP75" s="961" t="s">
        <v>325</v>
      </c>
      <c r="AQ75" s="961"/>
      <c r="AR75" s="961"/>
      <c r="AS75" s="961"/>
      <c r="AT75" s="961"/>
      <c r="AU75" s="961" t="s">
        <v>344</v>
      </c>
      <c r="AV75" s="961"/>
      <c r="AW75" s="961"/>
      <c r="AX75" s="961"/>
      <c r="AY75" s="961"/>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15">
      <c r="A76" s="119">
        <v>9</v>
      </c>
      <c r="B76" s="968" t="s">
        <v>368</v>
      </c>
      <c r="C76" s="969"/>
      <c r="D76" s="969"/>
      <c r="E76" s="969"/>
      <c r="F76" s="969"/>
      <c r="G76" s="969"/>
      <c r="H76" s="969"/>
      <c r="I76" s="969"/>
      <c r="J76" s="969"/>
      <c r="K76" s="969"/>
      <c r="L76" s="969"/>
      <c r="M76" s="969"/>
      <c r="N76" s="969"/>
      <c r="O76" s="969"/>
      <c r="P76" s="970"/>
      <c r="Q76" s="971">
        <v>1012</v>
      </c>
      <c r="R76" s="972"/>
      <c r="S76" s="972"/>
      <c r="T76" s="972"/>
      <c r="U76" s="973"/>
      <c r="V76" s="974">
        <v>1000</v>
      </c>
      <c r="W76" s="972"/>
      <c r="X76" s="972"/>
      <c r="Y76" s="972"/>
      <c r="Z76" s="973"/>
      <c r="AA76" s="974">
        <v>12</v>
      </c>
      <c r="AB76" s="972"/>
      <c r="AC76" s="972"/>
      <c r="AD76" s="972"/>
      <c r="AE76" s="973"/>
      <c r="AF76" s="974">
        <v>12</v>
      </c>
      <c r="AG76" s="972"/>
      <c r="AH76" s="972"/>
      <c r="AI76" s="972"/>
      <c r="AJ76" s="973"/>
      <c r="AK76" s="974">
        <v>42</v>
      </c>
      <c r="AL76" s="972"/>
      <c r="AM76" s="972"/>
      <c r="AN76" s="972"/>
      <c r="AO76" s="973"/>
      <c r="AP76" s="961" t="s">
        <v>325</v>
      </c>
      <c r="AQ76" s="961"/>
      <c r="AR76" s="961"/>
      <c r="AS76" s="961"/>
      <c r="AT76" s="961"/>
      <c r="AU76" s="961" t="s">
        <v>325</v>
      </c>
      <c r="AV76" s="961"/>
      <c r="AW76" s="961"/>
      <c r="AX76" s="961"/>
      <c r="AY76" s="961"/>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15">
      <c r="A77" s="119">
        <v>10</v>
      </c>
      <c r="B77" s="968" t="s">
        <v>369</v>
      </c>
      <c r="C77" s="969"/>
      <c r="D77" s="969"/>
      <c r="E77" s="969"/>
      <c r="F77" s="969"/>
      <c r="G77" s="969"/>
      <c r="H77" s="969"/>
      <c r="I77" s="969"/>
      <c r="J77" s="969"/>
      <c r="K77" s="969"/>
      <c r="L77" s="969"/>
      <c r="M77" s="969"/>
      <c r="N77" s="969"/>
      <c r="O77" s="969"/>
      <c r="P77" s="970"/>
      <c r="Q77" s="971">
        <v>129035</v>
      </c>
      <c r="R77" s="972"/>
      <c r="S77" s="972"/>
      <c r="T77" s="972"/>
      <c r="U77" s="973"/>
      <c r="V77" s="974">
        <v>124423</v>
      </c>
      <c r="W77" s="972"/>
      <c r="X77" s="972"/>
      <c r="Y77" s="972"/>
      <c r="Z77" s="973"/>
      <c r="AA77" s="974">
        <v>4612</v>
      </c>
      <c r="AB77" s="972"/>
      <c r="AC77" s="972"/>
      <c r="AD77" s="972"/>
      <c r="AE77" s="973"/>
      <c r="AF77" s="974">
        <v>4612</v>
      </c>
      <c r="AG77" s="972"/>
      <c r="AH77" s="972"/>
      <c r="AI77" s="972"/>
      <c r="AJ77" s="973"/>
      <c r="AK77" s="974">
        <v>1571</v>
      </c>
      <c r="AL77" s="972"/>
      <c r="AM77" s="972"/>
      <c r="AN77" s="972"/>
      <c r="AO77" s="973"/>
      <c r="AP77" s="961" t="s">
        <v>325</v>
      </c>
      <c r="AQ77" s="961"/>
      <c r="AR77" s="961"/>
      <c r="AS77" s="961"/>
      <c r="AT77" s="961"/>
      <c r="AU77" s="961" t="s">
        <v>325</v>
      </c>
      <c r="AV77" s="961"/>
      <c r="AW77" s="961"/>
      <c r="AX77" s="961"/>
      <c r="AY77" s="961"/>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15">
      <c r="A78" s="119">
        <v>11</v>
      </c>
      <c r="B78" s="968" t="s">
        <v>370</v>
      </c>
      <c r="C78" s="969"/>
      <c r="D78" s="969"/>
      <c r="E78" s="969"/>
      <c r="F78" s="969"/>
      <c r="G78" s="969"/>
      <c r="H78" s="969"/>
      <c r="I78" s="969"/>
      <c r="J78" s="969"/>
      <c r="K78" s="969"/>
      <c r="L78" s="969"/>
      <c r="M78" s="969"/>
      <c r="N78" s="969"/>
      <c r="O78" s="969"/>
      <c r="P78" s="970"/>
      <c r="Q78" s="967">
        <v>3783</v>
      </c>
      <c r="R78" s="961"/>
      <c r="S78" s="961"/>
      <c r="T78" s="961"/>
      <c r="U78" s="961"/>
      <c r="V78" s="961">
        <v>3389</v>
      </c>
      <c r="W78" s="961"/>
      <c r="X78" s="961"/>
      <c r="Y78" s="961"/>
      <c r="Z78" s="961"/>
      <c r="AA78" s="961">
        <v>394</v>
      </c>
      <c r="AB78" s="961"/>
      <c r="AC78" s="961"/>
      <c r="AD78" s="961"/>
      <c r="AE78" s="961"/>
      <c r="AF78" s="961">
        <v>394</v>
      </c>
      <c r="AG78" s="961"/>
      <c r="AH78" s="961"/>
      <c r="AI78" s="961"/>
      <c r="AJ78" s="961"/>
      <c r="AK78" s="961">
        <v>350</v>
      </c>
      <c r="AL78" s="961"/>
      <c r="AM78" s="961"/>
      <c r="AN78" s="961"/>
      <c r="AO78" s="961"/>
      <c r="AP78" s="961" t="s">
        <v>363</v>
      </c>
      <c r="AQ78" s="961"/>
      <c r="AR78" s="961"/>
      <c r="AS78" s="961"/>
      <c r="AT78" s="961"/>
      <c r="AU78" s="961" t="s">
        <v>325</v>
      </c>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15">
      <c r="A79" s="119">
        <v>12</v>
      </c>
      <c r="B79" s="968" t="s">
        <v>371</v>
      </c>
      <c r="C79" s="969"/>
      <c r="D79" s="969"/>
      <c r="E79" s="969"/>
      <c r="F79" s="969"/>
      <c r="G79" s="969"/>
      <c r="H79" s="969"/>
      <c r="I79" s="969"/>
      <c r="J79" s="969"/>
      <c r="K79" s="969"/>
      <c r="L79" s="969"/>
      <c r="M79" s="969"/>
      <c r="N79" s="969"/>
      <c r="O79" s="969"/>
      <c r="P79" s="970"/>
      <c r="Q79" s="967">
        <v>50</v>
      </c>
      <c r="R79" s="961"/>
      <c r="S79" s="961"/>
      <c r="T79" s="961"/>
      <c r="U79" s="961"/>
      <c r="V79" s="961">
        <v>43</v>
      </c>
      <c r="W79" s="961"/>
      <c r="X79" s="961"/>
      <c r="Y79" s="961"/>
      <c r="Z79" s="961"/>
      <c r="AA79" s="961">
        <v>7</v>
      </c>
      <c r="AB79" s="961"/>
      <c r="AC79" s="961"/>
      <c r="AD79" s="961"/>
      <c r="AE79" s="961"/>
      <c r="AF79" s="961">
        <v>7</v>
      </c>
      <c r="AG79" s="961"/>
      <c r="AH79" s="961"/>
      <c r="AI79" s="961"/>
      <c r="AJ79" s="961"/>
      <c r="AK79" s="961">
        <v>9</v>
      </c>
      <c r="AL79" s="961"/>
      <c r="AM79" s="961"/>
      <c r="AN79" s="961"/>
      <c r="AO79" s="961"/>
      <c r="AP79" s="961" t="s">
        <v>325</v>
      </c>
      <c r="AQ79" s="961"/>
      <c r="AR79" s="961"/>
      <c r="AS79" s="961"/>
      <c r="AT79" s="961"/>
      <c r="AU79" s="961" t="s">
        <v>325</v>
      </c>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15">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15">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15">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15">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15">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15">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15">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15">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
      <c r="A88" s="122" t="s">
        <v>330</v>
      </c>
      <c r="B88" s="934" t="s">
        <v>372</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9079</v>
      </c>
      <c r="AG88" s="949"/>
      <c r="AH88" s="949"/>
      <c r="AI88" s="949"/>
      <c r="AJ88" s="949"/>
      <c r="AK88" s="953"/>
      <c r="AL88" s="953"/>
      <c r="AM88" s="953"/>
      <c r="AN88" s="953"/>
      <c r="AO88" s="953"/>
      <c r="AP88" s="949">
        <v>9184</v>
      </c>
      <c r="AQ88" s="949"/>
      <c r="AR88" s="949"/>
      <c r="AS88" s="949"/>
      <c r="AT88" s="949"/>
      <c r="AU88" s="949">
        <v>479</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330</v>
      </c>
      <c r="BR102" s="934" t="s">
        <v>373</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236</v>
      </c>
      <c r="CS102" s="941"/>
      <c r="CT102" s="941"/>
      <c r="CU102" s="941"/>
      <c r="CV102" s="942"/>
      <c r="CW102" s="940" t="s">
        <v>363</v>
      </c>
      <c r="CX102" s="941"/>
      <c r="CY102" s="941"/>
      <c r="CZ102" s="941"/>
      <c r="DA102" s="942"/>
      <c r="DB102" s="940" t="s">
        <v>363</v>
      </c>
      <c r="DC102" s="941"/>
      <c r="DD102" s="941"/>
      <c r="DE102" s="941"/>
      <c r="DF102" s="942"/>
      <c r="DG102" s="940">
        <v>926</v>
      </c>
      <c r="DH102" s="941"/>
      <c r="DI102" s="941"/>
      <c r="DJ102" s="941"/>
      <c r="DK102" s="942"/>
      <c r="DL102" s="940" t="s">
        <v>325</v>
      </c>
      <c r="DM102" s="941"/>
      <c r="DN102" s="941"/>
      <c r="DO102" s="941"/>
      <c r="DP102" s="942"/>
      <c r="DQ102" s="940">
        <v>7</v>
      </c>
      <c r="DR102" s="941"/>
      <c r="DS102" s="941"/>
      <c r="DT102" s="941"/>
      <c r="DU102" s="942"/>
      <c r="DV102" s="923"/>
      <c r="DW102" s="924"/>
      <c r="DX102" s="924"/>
      <c r="DY102" s="924"/>
      <c r="DZ102" s="92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374</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375</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376</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377</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8" t="s">
        <v>378</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379</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15">
      <c r="A109" s="883" t="s">
        <v>380</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381</v>
      </c>
      <c r="AB109" s="884"/>
      <c r="AC109" s="884"/>
      <c r="AD109" s="884"/>
      <c r="AE109" s="885"/>
      <c r="AF109" s="886" t="s">
        <v>246</v>
      </c>
      <c r="AG109" s="884"/>
      <c r="AH109" s="884"/>
      <c r="AI109" s="884"/>
      <c r="AJ109" s="885"/>
      <c r="AK109" s="886" t="s">
        <v>245</v>
      </c>
      <c r="AL109" s="884"/>
      <c r="AM109" s="884"/>
      <c r="AN109" s="884"/>
      <c r="AO109" s="885"/>
      <c r="AP109" s="886" t="s">
        <v>382</v>
      </c>
      <c r="AQ109" s="884"/>
      <c r="AR109" s="884"/>
      <c r="AS109" s="884"/>
      <c r="AT109" s="915"/>
      <c r="AU109" s="883" t="s">
        <v>380</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381</v>
      </c>
      <c r="BR109" s="884"/>
      <c r="BS109" s="884"/>
      <c r="BT109" s="884"/>
      <c r="BU109" s="885"/>
      <c r="BV109" s="886" t="s">
        <v>246</v>
      </c>
      <c r="BW109" s="884"/>
      <c r="BX109" s="884"/>
      <c r="BY109" s="884"/>
      <c r="BZ109" s="885"/>
      <c r="CA109" s="886" t="s">
        <v>245</v>
      </c>
      <c r="CB109" s="884"/>
      <c r="CC109" s="884"/>
      <c r="CD109" s="884"/>
      <c r="CE109" s="885"/>
      <c r="CF109" s="922" t="s">
        <v>382</v>
      </c>
      <c r="CG109" s="922"/>
      <c r="CH109" s="922"/>
      <c r="CI109" s="922"/>
      <c r="CJ109" s="922"/>
      <c r="CK109" s="886" t="s">
        <v>383</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381</v>
      </c>
      <c r="DH109" s="884"/>
      <c r="DI109" s="884"/>
      <c r="DJ109" s="884"/>
      <c r="DK109" s="885"/>
      <c r="DL109" s="886" t="s">
        <v>246</v>
      </c>
      <c r="DM109" s="884"/>
      <c r="DN109" s="884"/>
      <c r="DO109" s="884"/>
      <c r="DP109" s="885"/>
      <c r="DQ109" s="886" t="s">
        <v>245</v>
      </c>
      <c r="DR109" s="884"/>
      <c r="DS109" s="884"/>
      <c r="DT109" s="884"/>
      <c r="DU109" s="885"/>
      <c r="DV109" s="886" t="s">
        <v>382</v>
      </c>
      <c r="DW109" s="884"/>
      <c r="DX109" s="884"/>
      <c r="DY109" s="884"/>
      <c r="DZ109" s="915"/>
    </row>
    <row r="110" spans="1:131" s="104" customFormat="1" ht="26.25" customHeight="1" x14ac:dyDescent="0.15">
      <c r="A110" s="786" t="s">
        <v>384</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1278207</v>
      </c>
      <c r="AB110" s="877"/>
      <c r="AC110" s="877"/>
      <c r="AD110" s="877"/>
      <c r="AE110" s="878"/>
      <c r="AF110" s="879">
        <v>1303624</v>
      </c>
      <c r="AG110" s="877"/>
      <c r="AH110" s="877"/>
      <c r="AI110" s="877"/>
      <c r="AJ110" s="878"/>
      <c r="AK110" s="879">
        <v>1553974</v>
      </c>
      <c r="AL110" s="877"/>
      <c r="AM110" s="877"/>
      <c r="AN110" s="877"/>
      <c r="AO110" s="878"/>
      <c r="AP110" s="880">
        <v>26.8</v>
      </c>
      <c r="AQ110" s="881"/>
      <c r="AR110" s="881"/>
      <c r="AS110" s="881"/>
      <c r="AT110" s="882"/>
      <c r="AU110" s="916" t="s">
        <v>385</v>
      </c>
      <c r="AV110" s="917"/>
      <c r="AW110" s="917"/>
      <c r="AX110" s="917"/>
      <c r="AY110" s="917"/>
      <c r="AZ110" s="822" t="s">
        <v>386</v>
      </c>
      <c r="BA110" s="787"/>
      <c r="BB110" s="787"/>
      <c r="BC110" s="787"/>
      <c r="BD110" s="787"/>
      <c r="BE110" s="787"/>
      <c r="BF110" s="787"/>
      <c r="BG110" s="787"/>
      <c r="BH110" s="787"/>
      <c r="BI110" s="787"/>
      <c r="BJ110" s="787"/>
      <c r="BK110" s="787"/>
      <c r="BL110" s="787"/>
      <c r="BM110" s="787"/>
      <c r="BN110" s="787"/>
      <c r="BO110" s="787"/>
      <c r="BP110" s="788"/>
      <c r="BQ110" s="823">
        <v>13608572</v>
      </c>
      <c r="BR110" s="804"/>
      <c r="BS110" s="804"/>
      <c r="BT110" s="804"/>
      <c r="BU110" s="804"/>
      <c r="BV110" s="804">
        <v>15986809</v>
      </c>
      <c r="BW110" s="804"/>
      <c r="BX110" s="804"/>
      <c r="BY110" s="804"/>
      <c r="BZ110" s="804"/>
      <c r="CA110" s="804">
        <v>17136103</v>
      </c>
      <c r="CB110" s="804"/>
      <c r="CC110" s="804"/>
      <c r="CD110" s="804"/>
      <c r="CE110" s="804"/>
      <c r="CF110" s="848">
        <v>295.8</v>
      </c>
      <c r="CG110" s="849"/>
      <c r="CH110" s="849"/>
      <c r="CI110" s="849"/>
      <c r="CJ110" s="849"/>
      <c r="CK110" s="912" t="s">
        <v>387</v>
      </c>
      <c r="CL110" s="868"/>
      <c r="CM110" s="873" t="s">
        <v>388</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v>550079</v>
      </c>
      <c r="DH110" s="804"/>
      <c r="DI110" s="804"/>
      <c r="DJ110" s="804"/>
      <c r="DK110" s="804"/>
      <c r="DL110" s="804">
        <v>1177624</v>
      </c>
      <c r="DM110" s="804"/>
      <c r="DN110" s="804"/>
      <c r="DO110" s="804"/>
      <c r="DP110" s="804"/>
      <c r="DQ110" s="804">
        <v>1896001</v>
      </c>
      <c r="DR110" s="804"/>
      <c r="DS110" s="804"/>
      <c r="DT110" s="804"/>
      <c r="DU110" s="804"/>
      <c r="DV110" s="805">
        <v>32.700000000000003</v>
      </c>
      <c r="DW110" s="805"/>
      <c r="DX110" s="805"/>
      <c r="DY110" s="805"/>
      <c r="DZ110" s="806"/>
    </row>
    <row r="111" spans="1:131" s="104" customFormat="1" ht="26.25" customHeight="1" x14ac:dyDescent="0.15">
      <c r="A111" s="753" t="s">
        <v>389</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64</v>
      </c>
      <c r="AB111" s="899"/>
      <c r="AC111" s="899"/>
      <c r="AD111" s="899"/>
      <c r="AE111" s="900"/>
      <c r="AF111" s="901" t="s">
        <v>390</v>
      </c>
      <c r="AG111" s="899"/>
      <c r="AH111" s="899"/>
      <c r="AI111" s="899"/>
      <c r="AJ111" s="900"/>
      <c r="AK111" s="901" t="s">
        <v>64</v>
      </c>
      <c r="AL111" s="899"/>
      <c r="AM111" s="899"/>
      <c r="AN111" s="899"/>
      <c r="AO111" s="900"/>
      <c r="AP111" s="902" t="s">
        <v>64</v>
      </c>
      <c r="AQ111" s="903"/>
      <c r="AR111" s="903"/>
      <c r="AS111" s="903"/>
      <c r="AT111" s="904"/>
      <c r="AU111" s="918"/>
      <c r="AV111" s="919"/>
      <c r="AW111" s="919"/>
      <c r="AX111" s="919"/>
      <c r="AY111" s="919"/>
      <c r="AZ111" s="794" t="s">
        <v>391</v>
      </c>
      <c r="BA111" s="729"/>
      <c r="BB111" s="729"/>
      <c r="BC111" s="729"/>
      <c r="BD111" s="729"/>
      <c r="BE111" s="729"/>
      <c r="BF111" s="729"/>
      <c r="BG111" s="729"/>
      <c r="BH111" s="729"/>
      <c r="BI111" s="729"/>
      <c r="BJ111" s="729"/>
      <c r="BK111" s="729"/>
      <c r="BL111" s="729"/>
      <c r="BM111" s="729"/>
      <c r="BN111" s="729"/>
      <c r="BO111" s="729"/>
      <c r="BP111" s="730"/>
      <c r="BQ111" s="795">
        <v>894400</v>
      </c>
      <c r="BR111" s="796"/>
      <c r="BS111" s="796"/>
      <c r="BT111" s="796"/>
      <c r="BU111" s="796"/>
      <c r="BV111" s="796">
        <v>1458597</v>
      </c>
      <c r="BW111" s="796"/>
      <c r="BX111" s="796"/>
      <c r="BY111" s="796"/>
      <c r="BZ111" s="796"/>
      <c r="CA111" s="796">
        <v>2151086</v>
      </c>
      <c r="CB111" s="796"/>
      <c r="CC111" s="796"/>
      <c r="CD111" s="796"/>
      <c r="CE111" s="796"/>
      <c r="CF111" s="857">
        <v>37.1</v>
      </c>
      <c r="CG111" s="858"/>
      <c r="CH111" s="858"/>
      <c r="CI111" s="858"/>
      <c r="CJ111" s="858"/>
      <c r="CK111" s="913"/>
      <c r="CL111" s="870"/>
      <c r="CM111" s="807" t="s">
        <v>392</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t="s">
        <v>390</v>
      </c>
      <c r="DH111" s="796"/>
      <c r="DI111" s="796"/>
      <c r="DJ111" s="796"/>
      <c r="DK111" s="796"/>
      <c r="DL111" s="796" t="s">
        <v>64</v>
      </c>
      <c r="DM111" s="796"/>
      <c r="DN111" s="796"/>
      <c r="DO111" s="796"/>
      <c r="DP111" s="796"/>
      <c r="DQ111" s="796" t="s">
        <v>64</v>
      </c>
      <c r="DR111" s="796"/>
      <c r="DS111" s="796"/>
      <c r="DT111" s="796"/>
      <c r="DU111" s="796"/>
      <c r="DV111" s="773" t="s">
        <v>390</v>
      </c>
      <c r="DW111" s="773"/>
      <c r="DX111" s="773"/>
      <c r="DY111" s="773"/>
      <c r="DZ111" s="774"/>
    </row>
    <row r="112" spans="1:131" s="104" customFormat="1" ht="26.25" customHeight="1" x14ac:dyDescent="0.15">
      <c r="A112" s="905" t="s">
        <v>393</v>
      </c>
      <c r="B112" s="906"/>
      <c r="C112" s="729" t="s">
        <v>394</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64</v>
      </c>
      <c r="AB112" s="759"/>
      <c r="AC112" s="759"/>
      <c r="AD112" s="759"/>
      <c r="AE112" s="760"/>
      <c r="AF112" s="761" t="s">
        <v>64</v>
      </c>
      <c r="AG112" s="759"/>
      <c r="AH112" s="759"/>
      <c r="AI112" s="759"/>
      <c r="AJ112" s="760"/>
      <c r="AK112" s="761" t="s">
        <v>64</v>
      </c>
      <c r="AL112" s="759"/>
      <c r="AM112" s="759"/>
      <c r="AN112" s="759"/>
      <c r="AO112" s="760"/>
      <c r="AP112" s="800" t="s">
        <v>64</v>
      </c>
      <c r="AQ112" s="801"/>
      <c r="AR112" s="801"/>
      <c r="AS112" s="801"/>
      <c r="AT112" s="802"/>
      <c r="AU112" s="918"/>
      <c r="AV112" s="919"/>
      <c r="AW112" s="919"/>
      <c r="AX112" s="919"/>
      <c r="AY112" s="919"/>
      <c r="AZ112" s="794" t="s">
        <v>395</v>
      </c>
      <c r="BA112" s="729"/>
      <c r="BB112" s="729"/>
      <c r="BC112" s="729"/>
      <c r="BD112" s="729"/>
      <c r="BE112" s="729"/>
      <c r="BF112" s="729"/>
      <c r="BG112" s="729"/>
      <c r="BH112" s="729"/>
      <c r="BI112" s="729"/>
      <c r="BJ112" s="729"/>
      <c r="BK112" s="729"/>
      <c r="BL112" s="729"/>
      <c r="BM112" s="729"/>
      <c r="BN112" s="729"/>
      <c r="BO112" s="729"/>
      <c r="BP112" s="730"/>
      <c r="BQ112" s="795">
        <v>5075508</v>
      </c>
      <c r="BR112" s="796"/>
      <c r="BS112" s="796"/>
      <c r="BT112" s="796"/>
      <c r="BU112" s="796"/>
      <c r="BV112" s="796">
        <v>5053792</v>
      </c>
      <c r="BW112" s="796"/>
      <c r="BX112" s="796"/>
      <c r="BY112" s="796"/>
      <c r="BZ112" s="796"/>
      <c r="CA112" s="796">
        <v>4853278</v>
      </c>
      <c r="CB112" s="796"/>
      <c r="CC112" s="796"/>
      <c r="CD112" s="796"/>
      <c r="CE112" s="796"/>
      <c r="CF112" s="857">
        <v>83.8</v>
      </c>
      <c r="CG112" s="858"/>
      <c r="CH112" s="858"/>
      <c r="CI112" s="858"/>
      <c r="CJ112" s="858"/>
      <c r="CK112" s="913"/>
      <c r="CL112" s="870"/>
      <c r="CM112" s="807" t="s">
        <v>396</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v>164633</v>
      </c>
      <c r="DH112" s="796"/>
      <c r="DI112" s="796"/>
      <c r="DJ112" s="796"/>
      <c r="DK112" s="796"/>
      <c r="DL112" s="796">
        <v>130478</v>
      </c>
      <c r="DM112" s="796"/>
      <c r="DN112" s="796"/>
      <c r="DO112" s="796"/>
      <c r="DP112" s="796"/>
      <c r="DQ112" s="796">
        <v>99504</v>
      </c>
      <c r="DR112" s="796"/>
      <c r="DS112" s="796"/>
      <c r="DT112" s="796"/>
      <c r="DU112" s="796"/>
      <c r="DV112" s="773">
        <v>1.7</v>
      </c>
      <c r="DW112" s="773"/>
      <c r="DX112" s="773"/>
      <c r="DY112" s="773"/>
      <c r="DZ112" s="774"/>
    </row>
    <row r="113" spans="1:130" s="104" customFormat="1" ht="26.25" customHeight="1" x14ac:dyDescent="0.15">
      <c r="A113" s="907"/>
      <c r="B113" s="908"/>
      <c r="C113" s="729" t="s">
        <v>397</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228125</v>
      </c>
      <c r="AB113" s="899"/>
      <c r="AC113" s="899"/>
      <c r="AD113" s="899"/>
      <c r="AE113" s="900"/>
      <c r="AF113" s="901">
        <v>240539</v>
      </c>
      <c r="AG113" s="899"/>
      <c r="AH113" s="899"/>
      <c r="AI113" s="899"/>
      <c r="AJ113" s="900"/>
      <c r="AK113" s="901">
        <v>212215</v>
      </c>
      <c r="AL113" s="899"/>
      <c r="AM113" s="899"/>
      <c r="AN113" s="899"/>
      <c r="AO113" s="900"/>
      <c r="AP113" s="902">
        <v>3.7</v>
      </c>
      <c r="AQ113" s="903"/>
      <c r="AR113" s="903"/>
      <c r="AS113" s="903"/>
      <c r="AT113" s="904"/>
      <c r="AU113" s="918"/>
      <c r="AV113" s="919"/>
      <c r="AW113" s="919"/>
      <c r="AX113" s="919"/>
      <c r="AY113" s="919"/>
      <c r="AZ113" s="794" t="s">
        <v>398</v>
      </c>
      <c r="BA113" s="729"/>
      <c r="BB113" s="729"/>
      <c r="BC113" s="729"/>
      <c r="BD113" s="729"/>
      <c r="BE113" s="729"/>
      <c r="BF113" s="729"/>
      <c r="BG113" s="729"/>
      <c r="BH113" s="729"/>
      <c r="BI113" s="729"/>
      <c r="BJ113" s="729"/>
      <c r="BK113" s="729"/>
      <c r="BL113" s="729"/>
      <c r="BM113" s="729"/>
      <c r="BN113" s="729"/>
      <c r="BO113" s="729"/>
      <c r="BP113" s="730"/>
      <c r="BQ113" s="795">
        <v>993361</v>
      </c>
      <c r="BR113" s="796"/>
      <c r="BS113" s="796"/>
      <c r="BT113" s="796"/>
      <c r="BU113" s="796"/>
      <c r="BV113" s="796">
        <v>693232</v>
      </c>
      <c r="BW113" s="796"/>
      <c r="BX113" s="796"/>
      <c r="BY113" s="796"/>
      <c r="BZ113" s="796"/>
      <c r="CA113" s="796">
        <v>479628</v>
      </c>
      <c r="CB113" s="796"/>
      <c r="CC113" s="796"/>
      <c r="CD113" s="796"/>
      <c r="CE113" s="796"/>
      <c r="CF113" s="857">
        <v>8.3000000000000007</v>
      </c>
      <c r="CG113" s="858"/>
      <c r="CH113" s="858"/>
      <c r="CI113" s="858"/>
      <c r="CJ113" s="858"/>
      <c r="CK113" s="913"/>
      <c r="CL113" s="870"/>
      <c r="CM113" s="807" t="s">
        <v>399</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64</v>
      </c>
      <c r="DH113" s="759"/>
      <c r="DI113" s="759"/>
      <c r="DJ113" s="759"/>
      <c r="DK113" s="760"/>
      <c r="DL113" s="761" t="s">
        <v>390</v>
      </c>
      <c r="DM113" s="759"/>
      <c r="DN113" s="759"/>
      <c r="DO113" s="759"/>
      <c r="DP113" s="760"/>
      <c r="DQ113" s="761" t="s">
        <v>64</v>
      </c>
      <c r="DR113" s="759"/>
      <c r="DS113" s="759"/>
      <c r="DT113" s="759"/>
      <c r="DU113" s="760"/>
      <c r="DV113" s="800" t="s">
        <v>64</v>
      </c>
      <c r="DW113" s="801"/>
      <c r="DX113" s="801"/>
      <c r="DY113" s="801"/>
      <c r="DZ113" s="802"/>
    </row>
    <row r="114" spans="1:130" s="104" customFormat="1" ht="26.25" customHeight="1" x14ac:dyDescent="0.15">
      <c r="A114" s="907"/>
      <c r="B114" s="908"/>
      <c r="C114" s="729" t="s">
        <v>400</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351355</v>
      </c>
      <c r="AB114" s="759"/>
      <c r="AC114" s="759"/>
      <c r="AD114" s="759"/>
      <c r="AE114" s="760"/>
      <c r="AF114" s="761">
        <v>314416</v>
      </c>
      <c r="AG114" s="759"/>
      <c r="AH114" s="759"/>
      <c r="AI114" s="759"/>
      <c r="AJ114" s="760"/>
      <c r="AK114" s="761">
        <v>260844</v>
      </c>
      <c r="AL114" s="759"/>
      <c r="AM114" s="759"/>
      <c r="AN114" s="759"/>
      <c r="AO114" s="760"/>
      <c r="AP114" s="800">
        <v>4.5</v>
      </c>
      <c r="AQ114" s="801"/>
      <c r="AR114" s="801"/>
      <c r="AS114" s="801"/>
      <c r="AT114" s="802"/>
      <c r="AU114" s="918"/>
      <c r="AV114" s="919"/>
      <c r="AW114" s="919"/>
      <c r="AX114" s="919"/>
      <c r="AY114" s="919"/>
      <c r="AZ114" s="794" t="s">
        <v>401</v>
      </c>
      <c r="BA114" s="729"/>
      <c r="BB114" s="729"/>
      <c r="BC114" s="729"/>
      <c r="BD114" s="729"/>
      <c r="BE114" s="729"/>
      <c r="BF114" s="729"/>
      <c r="BG114" s="729"/>
      <c r="BH114" s="729"/>
      <c r="BI114" s="729"/>
      <c r="BJ114" s="729"/>
      <c r="BK114" s="729"/>
      <c r="BL114" s="729"/>
      <c r="BM114" s="729"/>
      <c r="BN114" s="729"/>
      <c r="BO114" s="729"/>
      <c r="BP114" s="730"/>
      <c r="BQ114" s="795">
        <v>1708197</v>
      </c>
      <c r="BR114" s="796"/>
      <c r="BS114" s="796"/>
      <c r="BT114" s="796"/>
      <c r="BU114" s="796"/>
      <c r="BV114" s="796">
        <v>1665102</v>
      </c>
      <c r="BW114" s="796"/>
      <c r="BX114" s="796"/>
      <c r="BY114" s="796"/>
      <c r="BZ114" s="796"/>
      <c r="CA114" s="796">
        <v>1586859</v>
      </c>
      <c r="CB114" s="796"/>
      <c r="CC114" s="796"/>
      <c r="CD114" s="796"/>
      <c r="CE114" s="796"/>
      <c r="CF114" s="857">
        <v>27.4</v>
      </c>
      <c r="CG114" s="858"/>
      <c r="CH114" s="858"/>
      <c r="CI114" s="858"/>
      <c r="CJ114" s="858"/>
      <c r="CK114" s="913"/>
      <c r="CL114" s="870"/>
      <c r="CM114" s="807" t="s">
        <v>402</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t="s">
        <v>64</v>
      </c>
      <c r="DH114" s="759"/>
      <c r="DI114" s="759"/>
      <c r="DJ114" s="759"/>
      <c r="DK114" s="760"/>
      <c r="DL114" s="761" t="s">
        <v>390</v>
      </c>
      <c r="DM114" s="759"/>
      <c r="DN114" s="759"/>
      <c r="DO114" s="759"/>
      <c r="DP114" s="760"/>
      <c r="DQ114" s="761" t="s">
        <v>390</v>
      </c>
      <c r="DR114" s="759"/>
      <c r="DS114" s="759"/>
      <c r="DT114" s="759"/>
      <c r="DU114" s="760"/>
      <c r="DV114" s="800" t="s">
        <v>390</v>
      </c>
      <c r="DW114" s="801"/>
      <c r="DX114" s="801"/>
      <c r="DY114" s="801"/>
      <c r="DZ114" s="802"/>
    </row>
    <row r="115" spans="1:130" s="104" customFormat="1" ht="26.25" customHeight="1" x14ac:dyDescent="0.15">
      <c r="A115" s="907"/>
      <c r="B115" s="908"/>
      <c r="C115" s="729" t="s">
        <v>403</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v>277507</v>
      </c>
      <c r="AB115" s="899"/>
      <c r="AC115" s="899"/>
      <c r="AD115" s="899"/>
      <c r="AE115" s="900"/>
      <c r="AF115" s="901">
        <v>505695</v>
      </c>
      <c r="AG115" s="899"/>
      <c r="AH115" s="899"/>
      <c r="AI115" s="899"/>
      <c r="AJ115" s="900"/>
      <c r="AK115" s="901">
        <v>90395</v>
      </c>
      <c r="AL115" s="899"/>
      <c r="AM115" s="899"/>
      <c r="AN115" s="899"/>
      <c r="AO115" s="900"/>
      <c r="AP115" s="902">
        <v>1.6</v>
      </c>
      <c r="AQ115" s="903"/>
      <c r="AR115" s="903"/>
      <c r="AS115" s="903"/>
      <c r="AT115" s="904"/>
      <c r="AU115" s="918"/>
      <c r="AV115" s="919"/>
      <c r="AW115" s="919"/>
      <c r="AX115" s="919"/>
      <c r="AY115" s="919"/>
      <c r="AZ115" s="794" t="s">
        <v>404</v>
      </c>
      <c r="BA115" s="729"/>
      <c r="BB115" s="729"/>
      <c r="BC115" s="729"/>
      <c r="BD115" s="729"/>
      <c r="BE115" s="729"/>
      <c r="BF115" s="729"/>
      <c r="BG115" s="729"/>
      <c r="BH115" s="729"/>
      <c r="BI115" s="729"/>
      <c r="BJ115" s="729"/>
      <c r="BK115" s="729"/>
      <c r="BL115" s="729"/>
      <c r="BM115" s="729"/>
      <c r="BN115" s="729"/>
      <c r="BO115" s="729"/>
      <c r="BP115" s="730"/>
      <c r="BQ115" s="795" t="s">
        <v>64</v>
      </c>
      <c r="BR115" s="796"/>
      <c r="BS115" s="796"/>
      <c r="BT115" s="796"/>
      <c r="BU115" s="796"/>
      <c r="BV115" s="796" t="s">
        <v>390</v>
      </c>
      <c r="BW115" s="796"/>
      <c r="BX115" s="796"/>
      <c r="BY115" s="796"/>
      <c r="BZ115" s="796"/>
      <c r="CA115" s="796">
        <v>7031</v>
      </c>
      <c r="CB115" s="796"/>
      <c r="CC115" s="796"/>
      <c r="CD115" s="796"/>
      <c r="CE115" s="796"/>
      <c r="CF115" s="857">
        <v>0.1</v>
      </c>
      <c r="CG115" s="858"/>
      <c r="CH115" s="858"/>
      <c r="CI115" s="858"/>
      <c r="CJ115" s="858"/>
      <c r="CK115" s="913"/>
      <c r="CL115" s="870"/>
      <c r="CM115" s="794" t="s">
        <v>405</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v>17870</v>
      </c>
      <c r="DH115" s="759"/>
      <c r="DI115" s="759"/>
      <c r="DJ115" s="759"/>
      <c r="DK115" s="760"/>
      <c r="DL115" s="761">
        <v>18001</v>
      </c>
      <c r="DM115" s="759"/>
      <c r="DN115" s="759"/>
      <c r="DO115" s="759"/>
      <c r="DP115" s="760"/>
      <c r="DQ115" s="761">
        <v>50500</v>
      </c>
      <c r="DR115" s="759"/>
      <c r="DS115" s="759"/>
      <c r="DT115" s="759"/>
      <c r="DU115" s="760"/>
      <c r="DV115" s="800">
        <v>0.9</v>
      </c>
      <c r="DW115" s="801"/>
      <c r="DX115" s="801"/>
      <c r="DY115" s="801"/>
      <c r="DZ115" s="802"/>
    </row>
    <row r="116" spans="1:130" s="104" customFormat="1" ht="26.25" customHeight="1" x14ac:dyDescent="0.15">
      <c r="A116" s="909"/>
      <c r="B116" s="910"/>
      <c r="C116" s="839" t="s">
        <v>406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t="s">
        <v>390</v>
      </c>
      <c r="AB116" s="759"/>
      <c r="AC116" s="759"/>
      <c r="AD116" s="759"/>
      <c r="AE116" s="760"/>
      <c r="AF116" s="761" t="s">
        <v>390</v>
      </c>
      <c r="AG116" s="759"/>
      <c r="AH116" s="759"/>
      <c r="AI116" s="759"/>
      <c r="AJ116" s="760"/>
      <c r="AK116" s="761" t="s">
        <v>390</v>
      </c>
      <c r="AL116" s="759"/>
      <c r="AM116" s="759"/>
      <c r="AN116" s="759"/>
      <c r="AO116" s="760"/>
      <c r="AP116" s="800" t="s">
        <v>64</v>
      </c>
      <c r="AQ116" s="801"/>
      <c r="AR116" s="801"/>
      <c r="AS116" s="801"/>
      <c r="AT116" s="802"/>
      <c r="AU116" s="918"/>
      <c r="AV116" s="919"/>
      <c r="AW116" s="919"/>
      <c r="AX116" s="919"/>
      <c r="AY116" s="919"/>
      <c r="AZ116" s="845" t="s">
        <v>407</v>
      </c>
      <c r="BA116" s="846"/>
      <c r="BB116" s="846"/>
      <c r="BC116" s="846"/>
      <c r="BD116" s="846"/>
      <c r="BE116" s="846"/>
      <c r="BF116" s="846"/>
      <c r="BG116" s="846"/>
      <c r="BH116" s="846"/>
      <c r="BI116" s="846"/>
      <c r="BJ116" s="846"/>
      <c r="BK116" s="846"/>
      <c r="BL116" s="846"/>
      <c r="BM116" s="846"/>
      <c r="BN116" s="846"/>
      <c r="BO116" s="846"/>
      <c r="BP116" s="847"/>
      <c r="BQ116" s="795" t="s">
        <v>64</v>
      </c>
      <c r="BR116" s="796"/>
      <c r="BS116" s="796"/>
      <c r="BT116" s="796"/>
      <c r="BU116" s="796"/>
      <c r="BV116" s="796" t="s">
        <v>390</v>
      </c>
      <c r="BW116" s="796"/>
      <c r="BX116" s="796"/>
      <c r="BY116" s="796"/>
      <c r="BZ116" s="796"/>
      <c r="CA116" s="796" t="s">
        <v>64</v>
      </c>
      <c r="CB116" s="796"/>
      <c r="CC116" s="796"/>
      <c r="CD116" s="796"/>
      <c r="CE116" s="796"/>
      <c r="CF116" s="857" t="s">
        <v>408</v>
      </c>
      <c r="CG116" s="858"/>
      <c r="CH116" s="858"/>
      <c r="CI116" s="858"/>
      <c r="CJ116" s="858"/>
      <c r="CK116" s="913"/>
      <c r="CL116" s="870"/>
      <c r="CM116" s="807" t="s">
        <v>409</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v>92380</v>
      </c>
      <c r="DH116" s="759"/>
      <c r="DI116" s="759"/>
      <c r="DJ116" s="759"/>
      <c r="DK116" s="760"/>
      <c r="DL116" s="761">
        <v>81785</v>
      </c>
      <c r="DM116" s="759"/>
      <c r="DN116" s="759"/>
      <c r="DO116" s="759"/>
      <c r="DP116" s="760"/>
      <c r="DQ116" s="761">
        <v>71275</v>
      </c>
      <c r="DR116" s="759"/>
      <c r="DS116" s="759"/>
      <c r="DT116" s="759"/>
      <c r="DU116" s="760"/>
      <c r="DV116" s="800">
        <v>1.2</v>
      </c>
      <c r="DW116" s="801"/>
      <c r="DX116" s="801"/>
      <c r="DY116" s="801"/>
      <c r="DZ116" s="802"/>
    </row>
    <row r="117" spans="1:130" s="104" customFormat="1" ht="26.25" customHeight="1" x14ac:dyDescent="0.15">
      <c r="A117" s="883" t="s">
        <v>124</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410</v>
      </c>
      <c r="Z117" s="885"/>
      <c r="AA117" s="890">
        <v>2135194</v>
      </c>
      <c r="AB117" s="891"/>
      <c r="AC117" s="891"/>
      <c r="AD117" s="891"/>
      <c r="AE117" s="892"/>
      <c r="AF117" s="893">
        <v>2364274</v>
      </c>
      <c r="AG117" s="891"/>
      <c r="AH117" s="891"/>
      <c r="AI117" s="891"/>
      <c r="AJ117" s="892"/>
      <c r="AK117" s="893">
        <v>2117428</v>
      </c>
      <c r="AL117" s="891"/>
      <c r="AM117" s="891"/>
      <c r="AN117" s="891"/>
      <c r="AO117" s="892"/>
      <c r="AP117" s="894"/>
      <c r="AQ117" s="895"/>
      <c r="AR117" s="895"/>
      <c r="AS117" s="895"/>
      <c r="AT117" s="896"/>
      <c r="AU117" s="918"/>
      <c r="AV117" s="919"/>
      <c r="AW117" s="919"/>
      <c r="AX117" s="919"/>
      <c r="AY117" s="919"/>
      <c r="AZ117" s="845" t="s">
        <v>411</v>
      </c>
      <c r="BA117" s="846"/>
      <c r="BB117" s="846"/>
      <c r="BC117" s="846"/>
      <c r="BD117" s="846"/>
      <c r="BE117" s="846"/>
      <c r="BF117" s="846"/>
      <c r="BG117" s="846"/>
      <c r="BH117" s="846"/>
      <c r="BI117" s="846"/>
      <c r="BJ117" s="846"/>
      <c r="BK117" s="846"/>
      <c r="BL117" s="846"/>
      <c r="BM117" s="846"/>
      <c r="BN117" s="846"/>
      <c r="BO117" s="846"/>
      <c r="BP117" s="847"/>
      <c r="BQ117" s="795" t="s">
        <v>390</v>
      </c>
      <c r="BR117" s="796"/>
      <c r="BS117" s="796"/>
      <c r="BT117" s="796"/>
      <c r="BU117" s="796"/>
      <c r="BV117" s="796" t="s">
        <v>390</v>
      </c>
      <c r="BW117" s="796"/>
      <c r="BX117" s="796"/>
      <c r="BY117" s="796"/>
      <c r="BZ117" s="796"/>
      <c r="CA117" s="796" t="s">
        <v>390</v>
      </c>
      <c r="CB117" s="796"/>
      <c r="CC117" s="796"/>
      <c r="CD117" s="796"/>
      <c r="CE117" s="796"/>
      <c r="CF117" s="857" t="s">
        <v>390</v>
      </c>
      <c r="CG117" s="858"/>
      <c r="CH117" s="858"/>
      <c r="CI117" s="858"/>
      <c r="CJ117" s="858"/>
      <c r="CK117" s="913"/>
      <c r="CL117" s="870"/>
      <c r="CM117" s="807" t="s">
        <v>412</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390</v>
      </c>
      <c r="DH117" s="759"/>
      <c r="DI117" s="759"/>
      <c r="DJ117" s="759"/>
      <c r="DK117" s="760"/>
      <c r="DL117" s="761" t="s">
        <v>390</v>
      </c>
      <c r="DM117" s="759"/>
      <c r="DN117" s="759"/>
      <c r="DO117" s="759"/>
      <c r="DP117" s="760"/>
      <c r="DQ117" s="761" t="s">
        <v>390</v>
      </c>
      <c r="DR117" s="759"/>
      <c r="DS117" s="759"/>
      <c r="DT117" s="759"/>
      <c r="DU117" s="760"/>
      <c r="DV117" s="800" t="s">
        <v>390</v>
      </c>
      <c r="DW117" s="801"/>
      <c r="DX117" s="801"/>
      <c r="DY117" s="801"/>
      <c r="DZ117" s="802"/>
    </row>
    <row r="118" spans="1:130" s="104" customFormat="1" ht="26.25" customHeight="1" x14ac:dyDescent="0.15">
      <c r="A118" s="883" t="s">
        <v>383</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381</v>
      </c>
      <c r="AB118" s="884"/>
      <c r="AC118" s="884"/>
      <c r="AD118" s="884"/>
      <c r="AE118" s="885"/>
      <c r="AF118" s="886" t="s">
        <v>246</v>
      </c>
      <c r="AG118" s="884"/>
      <c r="AH118" s="884"/>
      <c r="AI118" s="884"/>
      <c r="AJ118" s="885"/>
      <c r="AK118" s="886" t="s">
        <v>245</v>
      </c>
      <c r="AL118" s="884"/>
      <c r="AM118" s="884"/>
      <c r="AN118" s="884"/>
      <c r="AO118" s="885"/>
      <c r="AP118" s="887" t="s">
        <v>382</v>
      </c>
      <c r="AQ118" s="888"/>
      <c r="AR118" s="888"/>
      <c r="AS118" s="888"/>
      <c r="AT118" s="889"/>
      <c r="AU118" s="918"/>
      <c r="AV118" s="919"/>
      <c r="AW118" s="919"/>
      <c r="AX118" s="919"/>
      <c r="AY118" s="919"/>
      <c r="AZ118" s="838" t="s">
        <v>413</v>
      </c>
      <c r="BA118" s="839"/>
      <c r="BB118" s="839"/>
      <c r="BC118" s="839"/>
      <c r="BD118" s="839"/>
      <c r="BE118" s="839"/>
      <c r="BF118" s="839"/>
      <c r="BG118" s="839"/>
      <c r="BH118" s="839"/>
      <c r="BI118" s="839"/>
      <c r="BJ118" s="839"/>
      <c r="BK118" s="839"/>
      <c r="BL118" s="839"/>
      <c r="BM118" s="839"/>
      <c r="BN118" s="839"/>
      <c r="BO118" s="839"/>
      <c r="BP118" s="840"/>
      <c r="BQ118" s="841" t="s">
        <v>64</v>
      </c>
      <c r="BR118" s="842"/>
      <c r="BS118" s="842"/>
      <c r="BT118" s="842"/>
      <c r="BU118" s="842"/>
      <c r="BV118" s="842" t="s">
        <v>64</v>
      </c>
      <c r="BW118" s="842"/>
      <c r="BX118" s="842"/>
      <c r="BY118" s="842"/>
      <c r="BZ118" s="842"/>
      <c r="CA118" s="842" t="s">
        <v>64</v>
      </c>
      <c r="CB118" s="842"/>
      <c r="CC118" s="842"/>
      <c r="CD118" s="842"/>
      <c r="CE118" s="842"/>
      <c r="CF118" s="857" t="s">
        <v>64</v>
      </c>
      <c r="CG118" s="858"/>
      <c r="CH118" s="858"/>
      <c r="CI118" s="858"/>
      <c r="CJ118" s="858"/>
      <c r="CK118" s="913"/>
      <c r="CL118" s="870"/>
      <c r="CM118" s="807" t="s">
        <v>414</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64</v>
      </c>
      <c r="DH118" s="759"/>
      <c r="DI118" s="759"/>
      <c r="DJ118" s="759"/>
      <c r="DK118" s="760"/>
      <c r="DL118" s="761" t="s">
        <v>64</v>
      </c>
      <c r="DM118" s="759"/>
      <c r="DN118" s="759"/>
      <c r="DO118" s="759"/>
      <c r="DP118" s="760"/>
      <c r="DQ118" s="761" t="s">
        <v>64</v>
      </c>
      <c r="DR118" s="759"/>
      <c r="DS118" s="759"/>
      <c r="DT118" s="759"/>
      <c r="DU118" s="760"/>
      <c r="DV118" s="800" t="s">
        <v>64</v>
      </c>
      <c r="DW118" s="801"/>
      <c r="DX118" s="801"/>
      <c r="DY118" s="801"/>
      <c r="DZ118" s="802"/>
    </row>
    <row r="119" spans="1:130" s="104" customFormat="1" ht="26.25" customHeight="1" x14ac:dyDescent="0.15">
      <c r="A119" s="867" t="s">
        <v>387</v>
      </c>
      <c r="B119" s="868"/>
      <c r="C119" s="873" t="s">
        <v>388</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v>212173</v>
      </c>
      <c r="AB119" s="877"/>
      <c r="AC119" s="877"/>
      <c r="AD119" s="877"/>
      <c r="AE119" s="878"/>
      <c r="AF119" s="879">
        <v>450945</v>
      </c>
      <c r="AG119" s="877"/>
      <c r="AH119" s="877"/>
      <c r="AI119" s="877"/>
      <c r="AJ119" s="878"/>
      <c r="AK119" s="879">
        <v>40183</v>
      </c>
      <c r="AL119" s="877"/>
      <c r="AM119" s="877"/>
      <c r="AN119" s="877"/>
      <c r="AO119" s="878"/>
      <c r="AP119" s="880">
        <v>0.7</v>
      </c>
      <c r="AQ119" s="881"/>
      <c r="AR119" s="881"/>
      <c r="AS119" s="881"/>
      <c r="AT119" s="882"/>
      <c r="AU119" s="920"/>
      <c r="AV119" s="921"/>
      <c r="AW119" s="921"/>
      <c r="AX119" s="921"/>
      <c r="AY119" s="921"/>
      <c r="AZ119" s="135" t="s">
        <v>124</v>
      </c>
      <c r="BA119" s="135"/>
      <c r="BB119" s="135"/>
      <c r="BC119" s="135"/>
      <c r="BD119" s="135"/>
      <c r="BE119" s="135"/>
      <c r="BF119" s="135"/>
      <c r="BG119" s="135"/>
      <c r="BH119" s="135"/>
      <c r="BI119" s="135"/>
      <c r="BJ119" s="135"/>
      <c r="BK119" s="135"/>
      <c r="BL119" s="135"/>
      <c r="BM119" s="135"/>
      <c r="BN119" s="135"/>
      <c r="BO119" s="836" t="s">
        <v>415</v>
      </c>
      <c r="BP119" s="837"/>
      <c r="BQ119" s="841">
        <v>22280038</v>
      </c>
      <c r="BR119" s="842"/>
      <c r="BS119" s="842"/>
      <c r="BT119" s="842"/>
      <c r="BU119" s="842"/>
      <c r="BV119" s="842">
        <v>24857532</v>
      </c>
      <c r="BW119" s="842"/>
      <c r="BX119" s="842"/>
      <c r="BY119" s="842"/>
      <c r="BZ119" s="842"/>
      <c r="CA119" s="842">
        <v>26213985</v>
      </c>
      <c r="CB119" s="842"/>
      <c r="CC119" s="842"/>
      <c r="CD119" s="842"/>
      <c r="CE119" s="842"/>
      <c r="CF119" s="725"/>
      <c r="CG119" s="726"/>
      <c r="CH119" s="726"/>
      <c r="CI119" s="726"/>
      <c r="CJ119" s="835"/>
      <c r="CK119" s="914"/>
      <c r="CL119" s="872"/>
      <c r="CM119" s="797" t="s">
        <v>416</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v>69438</v>
      </c>
      <c r="DH119" s="742"/>
      <c r="DI119" s="742"/>
      <c r="DJ119" s="742"/>
      <c r="DK119" s="743"/>
      <c r="DL119" s="744">
        <v>50709</v>
      </c>
      <c r="DM119" s="742"/>
      <c r="DN119" s="742"/>
      <c r="DO119" s="742"/>
      <c r="DP119" s="743"/>
      <c r="DQ119" s="744">
        <v>33806</v>
      </c>
      <c r="DR119" s="742"/>
      <c r="DS119" s="742"/>
      <c r="DT119" s="742"/>
      <c r="DU119" s="743"/>
      <c r="DV119" s="810">
        <v>0.6</v>
      </c>
      <c r="DW119" s="811"/>
      <c r="DX119" s="811"/>
      <c r="DY119" s="811"/>
      <c r="DZ119" s="812"/>
    </row>
    <row r="120" spans="1:130" s="104" customFormat="1" ht="26.25" customHeight="1" x14ac:dyDescent="0.15">
      <c r="A120" s="869"/>
      <c r="B120" s="870"/>
      <c r="C120" s="807" t="s">
        <v>392</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t="s">
        <v>64</v>
      </c>
      <c r="AB120" s="759"/>
      <c r="AC120" s="759"/>
      <c r="AD120" s="759"/>
      <c r="AE120" s="760"/>
      <c r="AF120" s="761" t="s">
        <v>64</v>
      </c>
      <c r="AG120" s="759"/>
      <c r="AH120" s="759"/>
      <c r="AI120" s="759"/>
      <c r="AJ120" s="760"/>
      <c r="AK120" s="761" t="s">
        <v>64</v>
      </c>
      <c r="AL120" s="759"/>
      <c r="AM120" s="759"/>
      <c r="AN120" s="759"/>
      <c r="AO120" s="760"/>
      <c r="AP120" s="800" t="s">
        <v>64</v>
      </c>
      <c r="AQ120" s="801"/>
      <c r="AR120" s="801"/>
      <c r="AS120" s="801"/>
      <c r="AT120" s="802"/>
      <c r="AU120" s="859" t="s">
        <v>417</v>
      </c>
      <c r="AV120" s="860"/>
      <c r="AW120" s="860"/>
      <c r="AX120" s="860"/>
      <c r="AY120" s="861"/>
      <c r="AZ120" s="822" t="s">
        <v>418</v>
      </c>
      <c r="BA120" s="787"/>
      <c r="BB120" s="787"/>
      <c r="BC120" s="787"/>
      <c r="BD120" s="787"/>
      <c r="BE120" s="787"/>
      <c r="BF120" s="787"/>
      <c r="BG120" s="787"/>
      <c r="BH120" s="787"/>
      <c r="BI120" s="787"/>
      <c r="BJ120" s="787"/>
      <c r="BK120" s="787"/>
      <c r="BL120" s="787"/>
      <c r="BM120" s="787"/>
      <c r="BN120" s="787"/>
      <c r="BO120" s="787"/>
      <c r="BP120" s="788"/>
      <c r="BQ120" s="823">
        <v>6029566</v>
      </c>
      <c r="BR120" s="804"/>
      <c r="BS120" s="804"/>
      <c r="BT120" s="804"/>
      <c r="BU120" s="804"/>
      <c r="BV120" s="804">
        <v>6548783</v>
      </c>
      <c r="BW120" s="804"/>
      <c r="BX120" s="804"/>
      <c r="BY120" s="804"/>
      <c r="BZ120" s="804"/>
      <c r="CA120" s="804">
        <v>6613566</v>
      </c>
      <c r="CB120" s="804"/>
      <c r="CC120" s="804"/>
      <c r="CD120" s="804"/>
      <c r="CE120" s="804"/>
      <c r="CF120" s="848">
        <v>114.2</v>
      </c>
      <c r="CG120" s="849"/>
      <c r="CH120" s="849"/>
      <c r="CI120" s="849"/>
      <c r="CJ120" s="849"/>
      <c r="CK120" s="850" t="s">
        <v>419</v>
      </c>
      <c r="CL120" s="814"/>
      <c r="CM120" s="814"/>
      <c r="CN120" s="814"/>
      <c r="CO120" s="815"/>
      <c r="CP120" s="854" t="s">
        <v>345</v>
      </c>
      <c r="CQ120" s="855"/>
      <c r="CR120" s="855"/>
      <c r="CS120" s="855"/>
      <c r="CT120" s="855"/>
      <c r="CU120" s="855"/>
      <c r="CV120" s="855"/>
      <c r="CW120" s="855"/>
      <c r="CX120" s="855"/>
      <c r="CY120" s="855"/>
      <c r="CZ120" s="855"/>
      <c r="DA120" s="855"/>
      <c r="DB120" s="855"/>
      <c r="DC120" s="855"/>
      <c r="DD120" s="855"/>
      <c r="DE120" s="855"/>
      <c r="DF120" s="856"/>
      <c r="DG120" s="823" t="s">
        <v>64</v>
      </c>
      <c r="DH120" s="804"/>
      <c r="DI120" s="804"/>
      <c r="DJ120" s="804"/>
      <c r="DK120" s="804"/>
      <c r="DL120" s="804" t="s">
        <v>64</v>
      </c>
      <c r="DM120" s="804"/>
      <c r="DN120" s="804"/>
      <c r="DO120" s="804"/>
      <c r="DP120" s="804"/>
      <c r="DQ120" s="804">
        <v>4853278</v>
      </c>
      <c r="DR120" s="804"/>
      <c r="DS120" s="804"/>
      <c r="DT120" s="804"/>
      <c r="DU120" s="804"/>
      <c r="DV120" s="805">
        <v>83.8</v>
      </c>
      <c r="DW120" s="805"/>
      <c r="DX120" s="805"/>
      <c r="DY120" s="805"/>
      <c r="DZ120" s="806"/>
    </row>
    <row r="121" spans="1:130" s="104" customFormat="1" ht="26.25" customHeight="1" x14ac:dyDescent="0.15">
      <c r="A121" s="869"/>
      <c r="B121" s="870"/>
      <c r="C121" s="845" t="s">
        <v>420</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v>34674</v>
      </c>
      <c r="AB121" s="759"/>
      <c r="AC121" s="759"/>
      <c r="AD121" s="759"/>
      <c r="AE121" s="760"/>
      <c r="AF121" s="761">
        <v>31021</v>
      </c>
      <c r="AG121" s="759"/>
      <c r="AH121" s="759"/>
      <c r="AI121" s="759"/>
      <c r="AJ121" s="760"/>
      <c r="AK121" s="761">
        <v>28309</v>
      </c>
      <c r="AL121" s="759"/>
      <c r="AM121" s="759"/>
      <c r="AN121" s="759"/>
      <c r="AO121" s="760"/>
      <c r="AP121" s="800">
        <v>0.5</v>
      </c>
      <c r="AQ121" s="801"/>
      <c r="AR121" s="801"/>
      <c r="AS121" s="801"/>
      <c r="AT121" s="802"/>
      <c r="AU121" s="862"/>
      <c r="AV121" s="863"/>
      <c r="AW121" s="863"/>
      <c r="AX121" s="863"/>
      <c r="AY121" s="864"/>
      <c r="AZ121" s="794" t="s">
        <v>421</v>
      </c>
      <c r="BA121" s="729"/>
      <c r="BB121" s="729"/>
      <c r="BC121" s="729"/>
      <c r="BD121" s="729"/>
      <c r="BE121" s="729"/>
      <c r="BF121" s="729"/>
      <c r="BG121" s="729"/>
      <c r="BH121" s="729"/>
      <c r="BI121" s="729"/>
      <c r="BJ121" s="729"/>
      <c r="BK121" s="729"/>
      <c r="BL121" s="729"/>
      <c r="BM121" s="729"/>
      <c r="BN121" s="729"/>
      <c r="BO121" s="729"/>
      <c r="BP121" s="730"/>
      <c r="BQ121" s="795">
        <v>827566</v>
      </c>
      <c r="BR121" s="796"/>
      <c r="BS121" s="796"/>
      <c r="BT121" s="796"/>
      <c r="BU121" s="796"/>
      <c r="BV121" s="796">
        <v>960529</v>
      </c>
      <c r="BW121" s="796"/>
      <c r="BX121" s="796"/>
      <c r="BY121" s="796"/>
      <c r="BZ121" s="796"/>
      <c r="CA121" s="796">
        <v>1552278</v>
      </c>
      <c r="CB121" s="796"/>
      <c r="CC121" s="796"/>
      <c r="CD121" s="796"/>
      <c r="CE121" s="796"/>
      <c r="CF121" s="857">
        <v>26.8</v>
      </c>
      <c r="CG121" s="858"/>
      <c r="CH121" s="858"/>
      <c r="CI121" s="858"/>
      <c r="CJ121" s="858"/>
      <c r="CK121" s="851"/>
      <c r="CL121" s="817"/>
      <c r="CM121" s="817"/>
      <c r="CN121" s="817"/>
      <c r="CO121" s="818"/>
      <c r="CP121" s="826" t="s">
        <v>422</v>
      </c>
      <c r="CQ121" s="827"/>
      <c r="CR121" s="827"/>
      <c r="CS121" s="827"/>
      <c r="CT121" s="827"/>
      <c r="CU121" s="827"/>
      <c r="CV121" s="827"/>
      <c r="CW121" s="827"/>
      <c r="CX121" s="827"/>
      <c r="CY121" s="827"/>
      <c r="CZ121" s="827"/>
      <c r="DA121" s="827"/>
      <c r="DB121" s="827"/>
      <c r="DC121" s="827"/>
      <c r="DD121" s="827"/>
      <c r="DE121" s="827"/>
      <c r="DF121" s="828"/>
      <c r="DG121" s="795" t="s">
        <v>64</v>
      </c>
      <c r="DH121" s="796"/>
      <c r="DI121" s="796"/>
      <c r="DJ121" s="796"/>
      <c r="DK121" s="796"/>
      <c r="DL121" s="796" t="s">
        <v>64</v>
      </c>
      <c r="DM121" s="796"/>
      <c r="DN121" s="796"/>
      <c r="DO121" s="796"/>
      <c r="DP121" s="796"/>
      <c r="DQ121" s="796" t="s">
        <v>64</v>
      </c>
      <c r="DR121" s="796"/>
      <c r="DS121" s="796"/>
      <c r="DT121" s="796"/>
      <c r="DU121" s="796"/>
      <c r="DV121" s="773" t="s">
        <v>64</v>
      </c>
      <c r="DW121" s="773"/>
      <c r="DX121" s="773"/>
      <c r="DY121" s="773"/>
      <c r="DZ121" s="774"/>
    </row>
    <row r="122" spans="1:130" s="104" customFormat="1" ht="26.25" customHeight="1" x14ac:dyDescent="0.15">
      <c r="A122" s="869"/>
      <c r="B122" s="870"/>
      <c r="C122" s="807" t="s">
        <v>402</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t="s">
        <v>64</v>
      </c>
      <c r="AB122" s="759"/>
      <c r="AC122" s="759"/>
      <c r="AD122" s="759"/>
      <c r="AE122" s="760"/>
      <c r="AF122" s="761" t="s">
        <v>64</v>
      </c>
      <c r="AG122" s="759"/>
      <c r="AH122" s="759"/>
      <c r="AI122" s="759"/>
      <c r="AJ122" s="760"/>
      <c r="AK122" s="761" t="s">
        <v>64</v>
      </c>
      <c r="AL122" s="759"/>
      <c r="AM122" s="759"/>
      <c r="AN122" s="759"/>
      <c r="AO122" s="760"/>
      <c r="AP122" s="800" t="s">
        <v>64</v>
      </c>
      <c r="AQ122" s="801"/>
      <c r="AR122" s="801"/>
      <c r="AS122" s="801"/>
      <c r="AT122" s="802"/>
      <c r="AU122" s="862"/>
      <c r="AV122" s="863"/>
      <c r="AW122" s="863"/>
      <c r="AX122" s="863"/>
      <c r="AY122" s="864"/>
      <c r="AZ122" s="838" t="s">
        <v>423</v>
      </c>
      <c r="BA122" s="839"/>
      <c r="BB122" s="839"/>
      <c r="BC122" s="839"/>
      <c r="BD122" s="839"/>
      <c r="BE122" s="839"/>
      <c r="BF122" s="839"/>
      <c r="BG122" s="839"/>
      <c r="BH122" s="839"/>
      <c r="BI122" s="839"/>
      <c r="BJ122" s="839"/>
      <c r="BK122" s="839"/>
      <c r="BL122" s="839"/>
      <c r="BM122" s="839"/>
      <c r="BN122" s="839"/>
      <c r="BO122" s="839"/>
      <c r="BP122" s="840"/>
      <c r="BQ122" s="841">
        <v>13696201</v>
      </c>
      <c r="BR122" s="842"/>
      <c r="BS122" s="842"/>
      <c r="BT122" s="842"/>
      <c r="BU122" s="842"/>
      <c r="BV122" s="842">
        <v>15295792</v>
      </c>
      <c r="BW122" s="842"/>
      <c r="BX122" s="842"/>
      <c r="BY122" s="842"/>
      <c r="BZ122" s="842"/>
      <c r="CA122" s="842">
        <v>16005006</v>
      </c>
      <c r="CB122" s="842"/>
      <c r="CC122" s="842"/>
      <c r="CD122" s="842"/>
      <c r="CE122" s="842"/>
      <c r="CF122" s="843">
        <v>276.3</v>
      </c>
      <c r="CG122" s="844"/>
      <c r="CH122" s="844"/>
      <c r="CI122" s="844"/>
      <c r="CJ122" s="844"/>
      <c r="CK122" s="851"/>
      <c r="CL122" s="817"/>
      <c r="CM122" s="817"/>
      <c r="CN122" s="817"/>
      <c r="CO122" s="818"/>
      <c r="CP122" s="826" t="s">
        <v>349</v>
      </c>
      <c r="CQ122" s="827"/>
      <c r="CR122" s="827"/>
      <c r="CS122" s="827"/>
      <c r="CT122" s="827"/>
      <c r="CU122" s="827"/>
      <c r="CV122" s="827"/>
      <c r="CW122" s="827"/>
      <c r="CX122" s="827"/>
      <c r="CY122" s="827"/>
      <c r="CZ122" s="827"/>
      <c r="DA122" s="827"/>
      <c r="DB122" s="827"/>
      <c r="DC122" s="827"/>
      <c r="DD122" s="827"/>
      <c r="DE122" s="827"/>
      <c r="DF122" s="828"/>
      <c r="DG122" s="795" t="s">
        <v>64</v>
      </c>
      <c r="DH122" s="796"/>
      <c r="DI122" s="796"/>
      <c r="DJ122" s="796"/>
      <c r="DK122" s="796"/>
      <c r="DL122" s="796" t="s">
        <v>64</v>
      </c>
      <c r="DM122" s="796"/>
      <c r="DN122" s="796"/>
      <c r="DO122" s="796"/>
      <c r="DP122" s="796"/>
      <c r="DQ122" s="796" t="s">
        <v>64</v>
      </c>
      <c r="DR122" s="796"/>
      <c r="DS122" s="796"/>
      <c r="DT122" s="796"/>
      <c r="DU122" s="796"/>
      <c r="DV122" s="773" t="s">
        <v>64</v>
      </c>
      <c r="DW122" s="773"/>
      <c r="DX122" s="773"/>
      <c r="DY122" s="773"/>
      <c r="DZ122" s="774"/>
    </row>
    <row r="123" spans="1:130" s="104" customFormat="1" ht="26.25" customHeight="1" x14ac:dyDescent="0.15">
      <c r="A123" s="869"/>
      <c r="B123" s="870"/>
      <c r="C123" s="807" t="s">
        <v>409</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v>5000</v>
      </c>
      <c r="AB123" s="759"/>
      <c r="AC123" s="759"/>
      <c r="AD123" s="759"/>
      <c r="AE123" s="760"/>
      <c r="AF123" s="761">
        <v>5000</v>
      </c>
      <c r="AG123" s="759"/>
      <c r="AH123" s="759"/>
      <c r="AI123" s="759"/>
      <c r="AJ123" s="760"/>
      <c r="AK123" s="761">
        <v>5000</v>
      </c>
      <c r="AL123" s="759"/>
      <c r="AM123" s="759"/>
      <c r="AN123" s="759"/>
      <c r="AO123" s="760"/>
      <c r="AP123" s="800">
        <v>0.1</v>
      </c>
      <c r="AQ123" s="801"/>
      <c r="AR123" s="801"/>
      <c r="AS123" s="801"/>
      <c r="AT123" s="802"/>
      <c r="AU123" s="865"/>
      <c r="AV123" s="866"/>
      <c r="AW123" s="866"/>
      <c r="AX123" s="866"/>
      <c r="AY123" s="866"/>
      <c r="AZ123" s="135" t="s">
        <v>124</v>
      </c>
      <c r="BA123" s="135"/>
      <c r="BB123" s="135"/>
      <c r="BC123" s="135"/>
      <c r="BD123" s="135"/>
      <c r="BE123" s="135"/>
      <c r="BF123" s="135"/>
      <c r="BG123" s="135"/>
      <c r="BH123" s="135"/>
      <c r="BI123" s="135"/>
      <c r="BJ123" s="135"/>
      <c r="BK123" s="135"/>
      <c r="BL123" s="135"/>
      <c r="BM123" s="135"/>
      <c r="BN123" s="135"/>
      <c r="BO123" s="836" t="s">
        <v>424</v>
      </c>
      <c r="BP123" s="837"/>
      <c r="BQ123" s="833">
        <v>20553333</v>
      </c>
      <c r="BR123" s="834"/>
      <c r="BS123" s="834"/>
      <c r="BT123" s="834"/>
      <c r="BU123" s="834"/>
      <c r="BV123" s="834">
        <v>22805104</v>
      </c>
      <c r="BW123" s="834"/>
      <c r="BX123" s="834"/>
      <c r="BY123" s="834"/>
      <c r="BZ123" s="834"/>
      <c r="CA123" s="834">
        <v>24170850</v>
      </c>
      <c r="CB123" s="834"/>
      <c r="CC123" s="834"/>
      <c r="CD123" s="834"/>
      <c r="CE123" s="834"/>
      <c r="CF123" s="725"/>
      <c r="CG123" s="726"/>
      <c r="CH123" s="726"/>
      <c r="CI123" s="726"/>
      <c r="CJ123" s="835"/>
      <c r="CK123" s="851"/>
      <c r="CL123" s="817"/>
      <c r="CM123" s="817"/>
      <c r="CN123" s="817"/>
      <c r="CO123" s="818"/>
      <c r="CP123" s="826"/>
      <c r="CQ123" s="827"/>
      <c r="CR123" s="827"/>
      <c r="CS123" s="827"/>
      <c r="CT123" s="827"/>
      <c r="CU123" s="827"/>
      <c r="CV123" s="827"/>
      <c r="CW123" s="827"/>
      <c r="CX123" s="827"/>
      <c r="CY123" s="827"/>
      <c r="CZ123" s="827"/>
      <c r="DA123" s="827"/>
      <c r="DB123" s="827"/>
      <c r="DC123" s="827"/>
      <c r="DD123" s="827"/>
      <c r="DE123" s="827"/>
      <c r="DF123" s="828"/>
      <c r="DG123" s="758"/>
      <c r="DH123" s="759"/>
      <c r="DI123" s="759"/>
      <c r="DJ123" s="759"/>
      <c r="DK123" s="760"/>
      <c r="DL123" s="761"/>
      <c r="DM123" s="759"/>
      <c r="DN123" s="759"/>
      <c r="DO123" s="759"/>
      <c r="DP123" s="760"/>
      <c r="DQ123" s="761"/>
      <c r="DR123" s="759"/>
      <c r="DS123" s="759"/>
      <c r="DT123" s="759"/>
      <c r="DU123" s="760"/>
      <c r="DV123" s="800"/>
      <c r="DW123" s="801"/>
      <c r="DX123" s="801"/>
      <c r="DY123" s="801"/>
      <c r="DZ123" s="802"/>
    </row>
    <row r="124" spans="1:130" s="104" customFormat="1" ht="26.25" customHeight="1" thickBot="1" x14ac:dyDescent="0.2">
      <c r="A124" s="869"/>
      <c r="B124" s="870"/>
      <c r="C124" s="807" t="s">
        <v>412</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64</v>
      </c>
      <c r="AB124" s="759"/>
      <c r="AC124" s="759"/>
      <c r="AD124" s="759"/>
      <c r="AE124" s="760"/>
      <c r="AF124" s="761" t="s">
        <v>64</v>
      </c>
      <c r="AG124" s="759"/>
      <c r="AH124" s="759"/>
      <c r="AI124" s="759"/>
      <c r="AJ124" s="760"/>
      <c r="AK124" s="761" t="s">
        <v>64</v>
      </c>
      <c r="AL124" s="759"/>
      <c r="AM124" s="759"/>
      <c r="AN124" s="759"/>
      <c r="AO124" s="760"/>
      <c r="AP124" s="800" t="s">
        <v>64</v>
      </c>
      <c r="AQ124" s="801"/>
      <c r="AR124" s="801"/>
      <c r="AS124" s="801"/>
      <c r="AT124" s="802"/>
      <c r="AU124" s="829" t="s">
        <v>425</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v>29.3</v>
      </c>
      <c r="BR124" s="824"/>
      <c r="BS124" s="824"/>
      <c r="BT124" s="824"/>
      <c r="BU124" s="824"/>
      <c r="BV124" s="824">
        <v>34.6</v>
      </c>
      <c r="BW124" s="824"/>
      <c r="BX124" s="824"/>
      <c r="BY124" s="824"/>
      <c r="BZ124" s="824"/>
      <c r="CA124" s="824">
        <v>35.200000000000003</v>
      </c>
      <c r="CB124" s="824"/>
      <c r="CC124" s="824"/>
      <c r="CD124" s="824"/>
      <c r="CE124" s="824"/>
      <c r="CF124" s="703"/>
      <c r="CG124" s="704"/>
      <c r="CH124" s="704"/>
      <c r="CI124" s="704"/>
      <c r="CJ124" s="825"/>
      <c r="CK124" s="852"/>
      <c r="CL124" s="852"/>
      <c r="CM124" s="852"/>
      <c r="CN124" s="852"/>
      <c r="CO124" s="853"/>
      <c r="CP124" s="826" t="s">
        <v>426</v>
      </c>
      <c r="CQ124" s="827"/>
      <c r="CR124" s="827"/>
      <c r="CS124" s="827"/>
      <c r="CT124" s="827"/>
      <c r="CU124" s="827"/>
      <c r="CV124" s="827"/>
      <c r="CW124" s="827"/>
      <c r="CX124" s="827"/>
      <c r="CY124" s="827"/>
      <c r="CZ124" s="827"/>
      <c r="DA124" s="827"/>
      <c r="DB124" s="827"/>
      <c r="DC124" s="827"/>
      <c r="DD124" s="827"/>
      <c r="DE124" s="827"/>
      <c r="DF124" s="828"/>
      <c r="DG124" s="741">
        <v>5075508</v>
      </c>
      <c r="DH124" s="742"/>
      <c r="DI124" s="742"/>
      <c r="DJ124" s="742"/>
      <c r="DK124" s="743"/>
      <c r="DL124" s="744">
        <v>5053792</v>
      </c>
      <c r="DM124" s="742"/>
      <c r="DN124" s="742"/>
      <c r="DO124" s="742"/>
      <c r="DP124" s="743"/>
      <c r="DQ124" s="744" t="s">
        <v>64</v>
      </c>
      <c r="DR124" s="742"/>
      <c r="DS124" s="742"/>
      <c r="DT124" s="742"/>
      <c r="DU124" s="743"/>
      <c r="DV124" s="810" t="s">
        <v>64</v>
      </c>
      <c r="DW124" s="811"/>
      <c r="DX124" s="811"/>
      <c r="DY124" s="811"/>
      <c r="DZ124" s="812"/>
    </row>
    <row r="125" spans="1:130" s="104" customFormat="1" ht="26.25" customHeight="1" x14ac:dyDescent="0.15">
      <c r="A125" s="869"/>
      <c r="B125" s="870"/>
      <c r="C125" s="807" t="s">
        <v>414</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64</v>
      </c>
      <c r="AB125" s="759"/>
      <c r="AC125" s="759"/>
      <c r="AD125" s="759"/>
      <c r="AE125" s="760"/>
      <c r="AF125" s="761" t="s">
        <v>64</v>
      </c>
      <c r="AG125" s="759"/>
      <c r="AH125" s="759"/>
      <c r="AI125" s="759"/>
      <c r="AJ125" s="760"/>
      <c r="AK125" s="761" t="s">
        <v>64</v>
      </c>
      <c r="AL125" s="759"/>
      <c r="AM125" s="759"/>
      <c r="AN125" s="759"/>
      <c r="AO125" s="760"/>
      <c r="AP125" s="800" t="s">
        <v>64</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427</v>
      </c>
      <c r="CL125" s="814"/>
      <c r="CM125" s="814"/>
      <c r="CN125" s="814"/>
      <c r="CO125" s="815"/>
      <c r="CP125" s="822" t="s">
        <v>428</v>
      </c>
      <c r="CQ125" s="787"/>
      <c r="CR125" s="787"/>
      <c r="CS125" s="787"/>
      <c r="CT125" s="787"/>
      <c r="CU125" s="787"/>
      <c r="CV125" s="787"/>
      <c r="CW125" s="787"/>
      <c r="CX125" s="787"/>
      <c r="CY125" s="787"/>
      <c r="CZ125" s="787"/>
      <c r="DA125" s="787"/>
      <c r="DB125" s="787"/>
      <c r="DC125" s="787"/>
      <c r="DD125" s="787"/>
      <c r="DE125" s="787"/>
      <c r="DF125" s="788"/>
      <c r="DG125" s="823" t="s">
        <v>64</v>
      </c>
      <c r="DH125" s="804"/>
      <c r="DI125" s="804"/>
      <c r="DJ125" s="804"/>
      <c r="DK125" s="804"/>
      <c r="DL125" s="804" t="s">
        <v>64</v>
      </c>
      <c r="DM125" s="804"/>
      <c r="DN125" s="804"/>
      <c r="DO125" s="804"/>
      <c r="DP125" s="804"/>
      <c r="DQ125" s="804" t="s">
        <v>64</v>
      </c>
      <c r="DR125" s="804"/>
      <c r="DS125" s="804"/>
      <c r="DT125" s="804"/>
      <c r="DU125" s="804"/>
      <c r="DV125" s="805" t="s">
        <v>64</v>
      </c>
      <c r="DW125" s="805"/>
      <c r="DX125" s="805"/>
      <c r="DY125" s="805"/>
      <c r="DZ125" s="806"/>
    </row>
    <row r="126" spans="1:130" s="104" customFormat="1" ht="26.25" customHeight="1" thickBot="1" x14ac:dyDescent="0.2">
      <c r="A126" s="869"/>
      <c r="B126" s="870"/>
      <c r="C126" s="807" t="s">
        <v>416</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v>23439</v>
      </c>
      <c r="AB126" s="759"/>
      <c r="AC126" s="759"/>
      <c r="AD126" s="759"/>
      <c r="AE126" s="760"/>
      <c r="AF126" s="761">
        <v>17233</v>
      </c>
      <c r="AG126" s="759"/>
      <c r="AH126" s="759"/>
      <c r="AI126" s="759"/>
      <c r="AJ126" s="760"/>
      <c r="AK126" s="761">
        <v>15870</v>
      </c>
      <c r="AL126" s="759"/>
      <c r="AM126" s="759"/>
      <c r="AN126" s="759"/>
      <c r="AO126" s="760"/>
      <c r="AP126" s="800">
        <v>0.3</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429</v>
      </c>
      <c r="CQ126" s="729"/>
      <c r="CR126" s="729"/>
      <c r="CS126" s="729"/>
      <c r="CT126" s="729"/>
      <c r="CU126" s="729"/>
      <c r="CV126" s="729"/>
      <c r="CW126" s="729"/>
      <c r="CX126" s="729"/>
      <c r="CY126" s="729"/>
      <c r="CZ126" s="729"/>
      <c r="DA126" s="729"/>
      <c r="DB126" s="729"/>
      <c r="DC126" s="729"/>
      <c r="DD126" s="729"/>
      <c r="DE126" s="729"/>
      <c r="DF126" s="730"/>
      <c r="DG126" s="795" t="s">
        <v>64</v>
      </c>
      <c r="DH126" s="796"/>
      <c r="DI126" s="796"/>
      <c r="DJ126" s="796"/>
      <c r="DK126" s="796"/>
      <c r="DL126" s="796" t="s">
        <v>64</v>
      </c>
      <c r="DM126" s="796"/>
      <c r="DN126" s="796"/>
      <c r="DO126" s="796"/>
      <c r="DP126" s="796"/>
      <c r="DQ126" s="796">
        <v>7031</v>
      </c>
      <c r="DR126" s="796"/>
      <c r="DS126" s="796"/>
      <c r="DT126" s="796"/>
      <c r="DU126" s="796"/>
      <c r="DV126" s="773">
        <v>0.1</v>
      </c>
      <c r="DW126" s="773"/>
      <c r="DX126" s="773"/>
      <c r="DY126" s="773"/>
      <c r="DZ126" s="774"/>
    </row>
    <row r="127" spans="1:130" s="104" customFormat="1" ht="26.25" customHeight="1" x14ac:dyDescent="0.15">
      <c r="A127" s="871"/>
      <c r="B127" s="872"/>
      <c r="C127" s="797" t="s">
        <v>430</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v>2221</v>
      </c>
      <c r="AB127" s="759"/>
      <c r="AC127" s="759"/>
      <c r="AD127" s="759"/>
      <c r="AE127" s="760"/>
      <c r="AF127" s="761">
        <v>1496</v>
      </c>
      <c r="AG127" s="759"/>
      <c r="AH127" s="759"/>
      <c r="AI127" s="759"/>
      <c r="AJ127" s="760"/>
      <c r="AK127" s="761">
        <v>1033</v>
      </c>
      <c r="AL127" s="759"/>
      <c r="AM127" s="759"/>
      <c r="AN127" s="759"/>
      <c r="AO127" s="760"/>
      <c r="AP127" s="800">
        <v>0</v>
      </c>
      <c r="AQ127" s="801"/>
      <c r="AR127" s="801"/>
      <c r="AS127" s="801"/>
      <c r="AT127" s="802"/>
      <c r="AU127" s="140"/>
      <c r="AV127" s="140"/>
      <c r="AW127" s="140"/>
      <c r="AX127" s="803" t="s">
        <v>431</v>
      </c>
      <c r="AY127" s="791"/>
      <c r="AZ127" s="791"/>
      <c r="BA127" s="791"/>
      <c r="BB127" s="791"/>
      <c r="BC127" s="791"/>
      <c r="BD127" s="791"/>
      <c r="BE127" s="792"/>
      <c r="BF127" s="790" t="s">
        <v>432</v>
      </c>
      <c r="BG127" s="791"/>
      <c r="BH127" s="791"/>
      <c r="BI127" s="791"/>
      <c r="BJ127" s="791"/>
      <c r="BK127" s="791"/>
      <c r="BL127" s="792"/>
      <c r="BM127" s="790" t="s">
        <v>433</v>
      </c>
      <c r="BN127" s="791"/>
      <c r="BO127" s="791"/>
      <c r="BP127" s="791"/>
      <c r="BQ127" s="791"/>
      <c r="BR127" s="791"/>
      <c r="BS127" s="792"/>
      <c r="BT127" s="790" t="s">
        <v>434</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435</v>
      </c>
      <c r="CQ127" s="729"/>
      <c r="CR127" s="729"/>
      <c r="CS127" s="729"/>
      <c r="CT127" s="729"/>
      <c r="CU127" s="729"/>
      <c r="CV127" s="729"/>
      <c r="CW127" s="729"/>
      <c r="CX127" s="729"/>
      <c r="CY127" s="729"/>
      <c r="CZ127" s="729"/>
      <c r="DA127" s="729"/>
      <c r="DB127" s="729"/>
      <c r="DC127" s="729"/>
      <c r="DD127" s="729"/>
      <c r="DE127" s="729"/>
      <c r="DF127" s="730"/>
      <c r="DG127" s="795" t="s">
        <v>64</v>
      </c>
      <c r="DH127" s="796"/>
      <c r="DI127" s="796"/>
      <c r="DJ127" s="796"/>
      <c r="DK127" s="796"/>
      <c r="DL127" s="796" t="s">
        <v>64</v>
      </c>
      <c r="DM127" s="796"/>
      <c r="DN127" s="796"/>
      <c r="DO127" s="796"/>
      <c r="DP127" s="796"/>
      <c r="DQ127" s="796" t="s">
        <v>64</v>
      </c>
      <c r="DR127" s="796"/>
      <c r="DS127" s="796"/>
      <c r="DT127" s="796"/>
      <c r="DU127" s="796"/>
      <c r="DV127" s="773" t="s">
        <v>64</v>
      </c>
      <c r="DW127" s="773"/>
      <c r="DX127" s="773"/>
      <c r="DY127" s="773"/>
      <c r="DZ127" s="774"/>
    </row>
    <row r="128" spans="1:130" s="104" customFormat="1" ht="26.25" customHeight="1" thickBot="1" x14ac:dyDescent="0.2">
      <c r="A128" s="775" t="s">
        <v>436</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437</v>
      </c>
      <c r="X128" s="777"/>
      <c r="Y128" s="777"/>
      <c r="Z128" s="778"/>
      <c r="AA128" s="779">
        <v>259694</v>
      </c>
      <c r="AB128" s="780"/>
      <c r="AC128" s="780"/>
      <c r="AD128" s="780"/>
      <c r="AE128" s="781"/>
      <c r="AF128" s="782">
        <v>496750</v>
      </c>
      <c r="AG128" s="780"/>
      <c r="AH128" s="780"/>
      <c r="AI128" s="780"/>
      <c r="AJ128" s="781"/>
      <c r="AK128" s="782">
        <v>91247</v>
      </c>
      <c r="AL128" s="780"/>
      <c r="AM128" s="780"/>
      <c r="AN128" s="780"/>
      <c r="AO128" s="781"/>
      <c r="AP128" s="783"/>
      <c r="AQ128" s="784"/>
      <c r="AR128" s="784"/>
      <c r="AS128" s="784"/>
      <c r="AT128" s="785"/>
      <c r="AU128" s="140"/>
      <c r="AV128" s="140"/>
      <c r="AW128" s="140"/>
      <c r="AX128" s="786" t="s">
        <v>438</v>
      </c>
      <c r="AY128" s="787"/>
      <c r="AZ128" s="787"/>
      <c r="BA128" s="787"/>
      <c r="BB128" s="787"/>
      <c r="BC128" s="787"/>
      <c r="BD128" s="787"/>
      <c r="BE128" s="788"/>
      <c r="BF128" s="765" t="s">
        <v>64</v>
      </c>
      <c r="BG128" s="766"/>
      <c r="BH128" s="766"/>
      <c r="BI128" s="766"/>
      <c r="BJ128" s="766"/>
      <c r="BK128" s="766"/>
      <c r="BL128" s="789"/>
      <c r="BM128" s="765">
        <v>14.01</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439</v>
      </c>
      <c r="CQ128" s="707"/>
      <c r="CR128" s="707"/>
      <c r="CS128" s="707"/>
      <c r="CT128" s="707"/>
      <c r="CU128" s="707"/>
      <c r="CV128" s="707"/>
      <c r="CW128" s="707"/>
      <c r="CX128" s="707"/>
      <c r="CY128" s="707"/>
      <c r="CZ128" s="707"/>
      <c r="DA128" s="707"/>
      <c r="DB128" s="707"/>
      <c r="DC128" s="707"/>
      <c r="DD128" s="707"/>
      <c r="DE128" s="707"/>
      <c r="DF128" s="708"/>
      <c r="DG128" s="769" t="s">
        <v>64</v>
      </c>
      <c r="DH128" s="770"/>
      <c r="DI128" s="770"/>
      <c r="DJ128" s="770"/>
      <c r="DK128" s="770"/>
      <c r="DL128" s="770" t="s">
        <v>64</v>
      </c>
      <c r="DM128" s="770"/>
      <c r="DN128" s="770"/>
      <c r="DO128" s="770"/>
      <c r="DP128" s="770"/>
      <c r="DQ128" s="770" t="s">
        <v>64</v>
      </c>
      <c r="DR128" s="770"/>
      <c r="DS128" s="770"/>
      <c r="DT128" s="770"/>
      <c r="DU128" s="770"/>
      <c r="DV128" s="771" t="s">
        <v>64</v>
      </c>
      <c r="DW128" s="771"/>
      <c r="DX128" s="771"/>
      <c r="DY128" s="771"/>
      <c r="DZ128" s="772"/>
    </row>
    <row r="129" spans="1:131" s="104" customFormat="1" ht="26.25" customHeight="1" x14ac:dyDescent="0.15">
      <c r="A129" s="753" t="s">
        <v>45</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440</v>
      </c>
      <c r="X129" s="756"/>
      <c r="Y129" s="756"/>
      <c r="Z129" s="757"/>
      <c r="AA129" s="758">
        <v>7078844</v>
      </c>
      <c r="AB129" s="759"/>
      <c r="AC129" s="759"/>
      <c r="AD129" s="759"/>
      <c r="AE129" s="760"/>
      <c r="AF129" s="761">
        <v>7138026</v>
      </c>
      <c r="AG129" s="759"/>
      <c r="AH129" s="759"/>
      <c r="AI129" s="759"/>
      <c r="AJ129" s="760"/>
      <c r="AK129" s="761">
        <v>7127211</v>
      </c>
      <c r="AL129" s="759"/>
      <c r="AM129" s="759"/>
      <c r="AN129" s="759"/>
      <c r="AO129" s="760"/>
      <c r="AP129" s="762"/>
      <c r="AQ129" s="763"/>
      <c r="AR129" s="763"/>
      <c r="AS129" s="763"/>
      <c r="AT129" s="764"/>
      <c r="AU129" s="142"/>
      <c r="AV129" s="142"/>
      <c r="AW129" s="142"/>
      <c r="AX129" s="728" t="s">
        <v>441</v>
      </c>
      <c r="AY129" s="729"/>
      <c r="AZ129" s="729"/>
      <c r="BA129" s="729"/>
      <c r="BB129" s="729"/>
      <c r="BC129" s="729"/>
      <c r="BD129" s="729"/>
      <c r="BE129" s="730"/>
      <c r="BF129" s="748" t="s">
        <v>64</v>
      </c>
      <c r="BG129" s="749"/>
      <c r="BH129" s="749"/>
      <c r="BI129" s="749"/>
      <c r="BJ129" s="749"/>
      <c r="BK129" s="749"/>
      <c r="BL129" s="750"/>
      <c r="BM129" s="748">
        <v>19.010000000000002</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753" t="s">
        <v>442</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443</v>
      </c>
      <c r="X130" s="756"/>
      <c r="Y130" s="756"/>
      <c r="Z130" s="757"/>
      <c r="AA130" s="758">
        <v>1192593</v>
      </c>
      <c r="AB130" s="759"/>
      <c r="AC130" s="759"/>
      <c r="AD130" s="759"/>
      <c r="AE130" s="760"/>
      <c r="AF130" s="761">
        <v>1215914</v>
      </c>
      <c r="AG130" s="759"/>
      <c r="AH130" s="759"/>
      <c r="AI130" s="759"/>
      <c r="AJ130" s="760"/>
      <c r="AK130" s="761">
        <v>1334863</v>
      </c>
      <c r="AL130" s="759"/>
      <c r="AM130" s="759"/>
      <c r="AN130" s="759"/>
      <c r="AO130" s="760"/>
      <c r="AP130" s="762"/>
      <c r="AQ130" s="763"/>
      <c r="AR130" s="763"/>
      <c r="AS130" s="763"/>
      <c r="AT130" s="764"/>
      <c r="AU130" s="142"/>
      <c r="AV130" s="142"/>
      <c r="AW130" s="142"/>
      <c r="AX130" s="728" t="s">
        <v>444</v>
      </c>
      <c r="AY130" s="729"/>
      <c r="AZ130" s="729"/>
      <c r="BA130" s="729"/>
      <c r="BB130" s="729"/>
      <c r="BC130" s="729"/>
      <c r="BD130" s="729"/>
      <c r="BE130" s="730"/>
      <c r="BF130" s="731">
        <v>11.5</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445</v>
      </c>
      <c r="X131" s="739"/>
      <c r="Y131" s="739"/>
      <c r="Z131" s="740"/>
      <c r="AA131" s="741">
        <v>5886251</v>
      </c>
      <c r="AB131" s="742"/>
      <c r="AC131" s="742"/>
      <c r="AD131" s="742"/>
      <c r="AE131" s="743"/>
      <c r="AF131" s="744">
        <v>5922112</v>
      </c>
      <c r="AG131" s="742"/>
      <c r="AH131" s="742"/>
      <c r="AI131" s="742"/>
      <c r="AJ131" s="743"/>
      <c r="AK131" s="744">
        <v>5792348</v>
      </c>
      <c r="AL131" s="742"/>
      <c r="AM131" s="742"/>
      <c r="AN131" s="742"/>
      <c r="AO131" s="743"/>
      <c r="AP131" s="745"/>
      <c r="AQ131" s="746"/>
      <c r="AR131" s="746"/>
      <c r="AS131" s="746"/>
      <c r="AT131" s="747"/>
      <c r="AU131" s="142"/>
      <c r="AV131" s="142"/>
      <c r="AW131" s="142"/>
      <c r="AX131" s="706" t="s">
        <v>446</v>
      </c>
      <c r="AY131" s="707"/>
      <c r="AZ131" s="707"/>
      <c r="BA131" s="707"/>
      <c r="BB131" s="707"/>
      <c r="BC131" s="707"/>
      <c r="BD131" s="707"/>
      <c r="BE131" s="708"/>
      <c r="BF131" s="709">
        <v>35.200000000000003</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715" t="s">
        <v>447</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448</v>
      </c>
      <c r="W132" s="719"/>
      <c r="X132" s="719"/>
      <c r="Y132" s="719"/>
      <c r="Z132" s="720"/>
      <c r="AA132" s="721">
        <v>11.60173088</v>
      </c>
      <c r="AB132" s="722"/>
      <c r="AC132" s="722"/>
      <c r="AD132" s="722"/>
      <c r="AE132" s="723"/>
      <c r="AF132" s="724">
        <v>11.00300028</v>
      </c>
      <c r="AG132" s="722"/>
      <c r="AH132" s="722"/>
      <c r="AI132" s="722"/>
      <c r="AJ132" s="723"/>
      <c r="AK132" s="724">
        <v>11.935021860000001</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449</v>
      </c>
      <c r="W133" s="698"/>
      <c r="X133" s="698"/>
      <c r="Y133" s="698"/>
      <c r="Z133" s="699"/>
      <c r="AA133" s="700">
        <v>12.1</v>
      </c>
      <c r="AB133" s="701"/>
      <c r="AC133" s="701"/>
      <c r="AD133" s="701"/>
      <c r="AE133" s="702"/>
      <c r="AF133" s="700">
        <v>11.6</v>
      </c>
      <c r="AG133" s="701"/>
      <c r="AH133" s="701"/>
      <c r="AI133" s="701"/>
      <c r="AJ133" s="702"/>
      <c r="AK133" s="700">
        <v>11.5</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450</v>
      </c>
      <c r="B5" s="8"/>
      <c r="C5" s="8"/>
      <c r="D5" s="8"/>
      <c r="E5" s="8"/>
      <c r="F5" s="8"/>
      <c r="G5" s="8"/>
      <c r="H5" s="8"/>
      <c r="I5" s="8"/>
      <c r="J5" s="8"/>
      <c r="K5" s="8"/>
      <c r="L5" s="8"/>
      <c r="M5" s="8"/>
      <c r="N5" s="8"/>
      <c r="O5" s="10"/>
    </row>
    <row r="6" spans="1:16" x14ac:dyDescent="0.15">
      <c r="A6" s="12"/>
      <c r="B6" s="4"/>
      <c r="C6" s="4"/>
      <c r="D6" s="4"/>
      <c r="E6" s="4"/>
      <c r="F6" s="4"/>
      <c r="G6" s="148" t="s">
        <v>451</v>
      </c>
      <c r="H6" s="148"/>
      <c r="I6" s="148"/>
      <c r="J6" s="148"/>
      <c r="K6" s="4"/>
      <c r="L6" s="4"/>
      <c r="M6" s="4"/>
      <c r="N6" s="4"/>
    </row>
    <row r="7" spans="1:16" x14ac:dyDescent="0.15">
      <c r="A7" s="12"/>
      <c r="B7" s="4"/>
      <c r="C7" s="4"/>
      <c r="D7" s="4"/>
      <c r="E7" s="4"/>
      <c r="F7" s="4"/>
      <c r="G7" s="149"/>
      <c r="H7" s="150"/>
      <c r="I7" s="150"/>
      <c r="J7" s="151"/>
      <c r="K7" s="1121" t="s">
        <v>452</v>
      </c>
      <c r="L7" s="152"/>
      <c r="M7" s="153" t="s">
        <v>453</v>
      </c>
      <c r="N7" s="154"/>
    </row>
    <row r="8" spans="1:16" x14ac:dyDescent="0.15">
      <c r="A8" s="12"/>
      <c r="B8" s="4"/>
      <c r="C8" s="4"/>
      <c r="D8" s="4"/>
      <c r="E8" s="4"/>
      <c r="F8" s="4"/>
      <c r="G8" s="155"/>
      <c r="H8" s="156"/>
      <c r="I8" s="156"/>
      <c r="J8" s="157"/>
      <c r="K8" s="1122"/>
      <c r="L8" s="158" t="s">
        <v>454</v>
      </c>
      <c r="M8" s="159" t="s">
        <v>455</v>
      </c>
      <c r="N8" s="160" t="s">
        <v>456</v>
      </c>
    </row>
    <row r="9" spans="1:16" x14ac:dyDescent="0.15">
      <c r="A9" s="12"/>
      <c r="B9" s="4"/>
      <c r="C9" s="4"/>
      <c r="D9" s="4"/>
      <c r="E9" s="4"/>
      <c r="F9" s="4"/>
      <c r="G9" s="1123" t="s">
        <v>457</v>
      </c>
      <c r="H9" s="1124"/>
      <c r="I9" s="1124"/>
      <c r="J9" s="1125"/>
      <c r="K9" s="161">
        <v>1758698</v>
      </c>
      <c r="L9" s="162">
        <v>68828</v>
      </c>
      <c r="M9" s="163">
        <v>55845</v>
      </c>
      <c r="N9" s="164">
        <v>23.2</v>
      </c>
    </row>
    <row r="10" spans="1:16" x14ac:dyDescent="0.15">
      <c r="A10" s="12"/>
      <c r="B10" s="4"/>
      <c r="C10" s="4"/>
      <c r="D10" s="4"/>
      <c r="E10" s="4"/>
      <c r="F10" s="4"/>
      <c r="G10" s="1123" t="s">
        <v>458</v>
      </c>
      <c r="H10" s="1124"/>
      <c r="I10" s="1124"/>
      <c r="J10" s="1125"/>
      <c r="K10" s="165">
        <v>210495</v>
      </c>
      <c r="L10" s="166">
        <v>8238</v>
      </c>
      <c r="M10" s="167">
        <v>5607</v>
      </c>
      <c r="N10" s="168">
        <v>46.9</v>
      </c>
    </row>
    <row r="11" spans="1:16" ht="13.5" customHeight="1" x14ac:dyDescent="0.15">
      <c r="A11" s="12"/>
      <c r="B11" s="4"/>
      <c r="C11" s="4"/>
      <c r="D11" s="4"/>
      <c r="E11" s="4"/>
      <c r="F11" s="4"/>
      <c r="G11" s="1123" t="s">
        <v>459</v>
      </c>
      <c r="H11" s="1124"/>
      <c r="I11" s="1124"/>
      <c r="J11" s="1125"/>
      <c r="K11" s="165">
        <v>278719</v>
      </c>
      <c r="L11" s="166">
        <v>10908</v>
      </c>
      <c r="M11" s="167">
        <v>8384</v>
      </c>
      <c r="N11" s="168">
        <v>30.1</v>
      </c>
    </row>
    <row r="12" spans="1:16" ht="13.5" customHeight="1" x14ac:dyDescent="0.15">
      <c r="A12" s="12"/>
      <c r="B12" s="4"/>
      <c r="C12" s="4"/>
      <c r="D12" s="4"/>
      <c r="E12" s="4"/>
      <c r="F12" s="4"/>
      <c r="G12" s="1123" t="s">
        <v>460</v>
      </c>
      <c r="H12" s="1124"/>
      <c r="I12" s="1124"/>
      <c r="J12" s="1125"/>
      <c r="K12" s="165" t="s">
        <v>461</v>
      </c>
      <c r="L12" s="166" t="s">
        <v>461</v>
      </c>
      <c r="M12" s="167">
        <v>147</v>
      </c>
      <c r="N12" s="168" t="s">
        <v>461</v>
      </c>
    </row>
    <row r="13" spans="1:16" ht="13.5" customHeight="1" x14ac:dyDescent="0.15">
      <c r="A13" s="12"/>
      <c r="B13" s="4"/>
      <c r="C13" s="4"/>
      <c r="D13" s="4"/>
      <c r="E13" s="4"/>
      <c r="F13" s="4"/>
      <c r="G13" s="1123" t="s">
        <v>462</v>
      </c>
      <c r="H13" s="1124"/>
      <c r="I13" s="1124"/>
      <c r="J13" s="1125"/>
      <c r="K13" s="165" t="s">
        <v>461</v>
      </c>
      <c r="L13" s="166" t="s">
        <v>461</v>
      </c>
      <c r="M13" s="167">
        <v>6</v>
      </c>
      <c r="N13" s="168" t="s">
        <v>461</v>
      </c>
    </row>
    <row r="14" spans="1:16" ht="13.5" customHeight="1" x14ac:dyDescent="0.15">
      <c r="A14" s="12"/>
      <c r="B14" s="4"/>
      <c r="C14" s="4"/>
      <c r="D14" s="4"/>
      <c r="E14" s="4"/>
      <c r="F14" s="4"/>
      <c r="G14" s="1123" t="s">
        <v>463</v>
      </c>
      <c r="H14" s="1124"/>
      <c r="I14" s="1124"/>
      <c r="J14" s="1125"/>
      <c r="K14" s="165">
        <v>99983</v>
      </c>
      <c r="L14" s="166">
        <v>3913</v>
      </c>
      <c r="M14" s="167">
        <v>2653</v>
      </c>
      <c r="N14" s="168">
        <v>47.5</v>
      </c>
    </row>
    <row r="15" spans="1:16" ht="13.5" customHeight="1" x14ac:dyDescent="0.15">
      <c r="A15" s="12"/>
      <c r="B15" s="4"/>
      <c r="C15" s="4"/>
      <c r="D15" s="4"/>
      <c r="E15" s="4"/>
      <c r="F15" s="4"/>
      <c r="G15" s="1123" t="s">
        <v>464</v>
      </c>
      <c r="H15" s="1124"/>
      <c r="I15" s="1124"/>
      <c r="J15" s="1125"/>
      <c r="K15" s="165">
        <v>86299</v>
      </c>
      <c r="L15" s="166">
        <v>3377</v>
      </c>
      <c r="M15" s="167">
        <v>1240</v>
      </c>
      <c r="N15" s="168">
        <v>172.3</v>
      </c>
    </row>
    <row r="16" spans="1:16" x14ac:dyDescent="0.15">
      <c r="A16" s="12"/>
      <c r="B16" s="4"/>
      <c r="C16" s="4"/>
      <c r="D16" s="4"/>
      <c r="E16" s="4"/>
      <c r="F16" s="4"/>
      <c r="G16" s="1126" t="s">
        <v>465</v>
      </c>
      <c r="H16" s="1127"/>
      <c r="I16" s="1127"/>
      <c r="J16" s="1128"/>
      <c r="K16" s="166">
        <v>-180197</v>
      </c>
      <c r="L16" s="166">
        <v>-7052</v>
      </c>
      <c r="M16" s="167">
        <v>-5294</v>
      </c>
      <c r="N16" s="168">
        <v>33.200000000000003</v>
      </c>
    </row>
    <row r="17" spans="1:16" x14ac:dyDescent="0.15">
      <c r="A17" s="12"/>
      <c r="B17" s="4"/>
      <c r="C17" s="4"/>
      <c r="D17" s="4"/>
      <c r="E17" s="4"/>
      <c r="F17" s="4"/>
      <c r="G17" s="1126" t="s">
        <v>124</v>
      </c>
      <c r="H17" s="1127"/>
      <c r="I17" s="1127"/>
      <c r="J17" s="1128"/>
      <c r="K17" s="166">
        <v>2253997</v>
      </c>
      <c r="L17" s="166">
        <v>88212</v>
      </c>
      <c r="M17" s="167">
        <v>68586</v>
      </c>
      <c r="N17" s="168">
        <v>28.6</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466</v>
      </c>
      <c r="H19" s="4"/>
      <c r="I19" s="4"/>
      <c r="J19" s="4"/>
      <c r="K19" s="4"/>
      <c r="L19" s="4"/>
      <c r="M19" s="4"/>
      <c r="N19" s="4"/>
    </row>
    <row r="20" spans="1:16" x14ac:dyDescent="0.15">
      <c r="A20" s="12"/>
      <c r="B20" s="4"/>
      <c r="C20" s="4"/>
      <c r="D20" s="4"/>
      <c r="E20" s="4"/>
      <c r="F20" s="4"/>
      <c r="G20" s="170"/>
      <c r="H20" s="171"/>
      <c r="I20" s="171"/>
      <c r="J20" s="172"/>
      <c r="K20" s="173" t="s">
        <v>467</v>
      </c>
      <c r="L20" s="174" t="s">
        <v>468</v>
      </c>
      <c r="M20" s="175" t="s">
        <v>469</v>
      </c>
      <c r="N20" s="176"/>
    </row>
    <row r="21" spans="1:16" s="182" customFormat="1" x14ac:dyDescent="0.15">
      <c r="A21" s="177"/>
      <c r="B21" s="148"/>
      <c r="C21" s="148"/>
      <c r="D21" s="148"/>
      <c r="E21" s="148"/>
      <c r="F21" s="148"/>
      <c r="G21" s="1129" t="s">
        <v>470</v>
      </c>
      <c r="H21" s="1130"/>
      <c r="I21" s="1130"/>
      <c r="J21" s="1131"/>
      <c r="K21" s="178">
        <v>7.67</v>
      </c>
      <c r="L21" s="179">
        <v>6.42</v>
      </c>
      <c r="M21" s="180">
        <v>1.25</v>
      </c>
      <c r="N21" s="148"/>
      <c r="O21" s="181"/>
      <c r="P21" s="177"/>
    </row>
    <row r="22" spans="1:16" s="182" customFormat="1" x14ac:dyDescent="0.15">
      <c r="A22" s="177"/>
      <c r="B22" s="148"/>
      <c r="C22" s="148"/>
      <c r="D22" s="148"/>
      <c r="E22" s="148"/>
      <c r="F22" s="148"/>
      <c r="G22" s="1129" t="s">
        <v>471</v>
      </c>
      <c r="H22" s="1130"/>
      <c r="I22" s="1130"/>
      <c r="J22" s="1131"/>
      <c r="K22" s="183">
        <v>97.2</v>
      </c>
      <c r="L22" s="184">
        <v>97.3</v>
      </c>
      <c r="M22" s="185">
        <v>-0.1</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472</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473</v>
      </c>
      <c r="B28" s="8"/>
      <c r="C28" s="8"/>
      <c r="D28" s="8"/>
      <c r="E28" s="8"/>
      <c r="F28" s="8"/>
      <c r="G28" s="8"/>
      <c r="H28" s="8"/>
      <c r="I28" s="8"/>
      <c r="J28" s="8"/>
      <c r="K28" s="8"/>
      <c r="L28" s="8"/>
      <c r="M28" s="8"/>
      <c r="N28" s="8"/>
      <c r="O28" s="190"/>
    </row>
    <row r="29" spans="1:16" x14ac:dyDescent="0.15">
      <c r="A29" s="12"/>
      <c r="B29" s="4"/>
      <c r="C29" s="4"/>
      <c r="D29" s="4"/>
      <c r="E29" s="4"/>
      <c r="F29" s="4"/>
      <c r="G29" s="148" t="s">
        <v>474</v>
      </c>
      <c r="H29" s="148"/>
      <c r="I29" s="148"/>
      <c r="J29" s="148"/>
      <c r="K29" s="4"/>
      <c r="L29" s="4"/>
      <c r="M29" s="4"/>
      <c r="N29" s="4"/>
      <c r="O29" s="191"/>
    </row>
    <row r="30" spans="1:16" x14ac:dyDescent="0.15">
      <c r="A30" s="12"/>
      <c r="B30" s="4"/>
      <c r="C30" s="4"/>
      <c r="D30" s="4"/>
      <c r="E30" s="4"/>
      <c r="F30" s="4"/>
      <c r="G30" s="149"/>
      <c r="H30" s="150"/>
      <c r="I30" s="150"/>
      <c r="J30" s="151"/>
      <c r="K30" s="1121" t="s">
        <v>452</v>
      </c>
      <c r="L30" s="152"/>
      <c r="M30" s="153" t="s">
        <v>453</v>
      </c>
      <c r="N30" s="154"/>
    </row>
    <row r="31" spans="1:16" x14ac:dyDescent="0.15">
      <c r="A31" s="12"/>
      <c r="B31" s="4"/>
      <c r="C31" s="4"/>
      <c r="D31" s="4"/>
      <c r="E31" s="4"/>
      <c r="F31" s="4"/>
      <c r="G31" s="155"/>
      <c r="H31" s="156"/>
      <c r="I31" s="156"/>
      <c r="J31" s="157"/>
      <c r="K31" s="1122"/>
      <c r="L31" s="158" t="s">
        <v>454</v>
      </c>
      <c r="M31" s="159" t="s">
        <v>455</v>
      </c>
      <c r="N31" s="160" t="s">
        <v>456</v>
      </c>
    </row>
    <row r="32" spans="1:16" ht="27" customHeight="1" x14ac:dyDescent="0.15">
      <c r="A32" s="12"/>
      <c r="B32" s="4"/>
      <c r="C32" s="4"/>
      <c r="D32" s="4"/>
      <c r="E32" s="4"/>
      <c r="F32" s="4"/>
      <c r="G32" s="1107" t="s">
        <v>475</v>
      </c>
      <c r="H32" s="1108"/>
      <c r="I32" s="1108"/>
      <c r="J32" s="1109"/>
      <c r="K32" s="192">
        <v>1553974</v>
      </c>
      <c r="L32" s="192">
        <v>60816</v>
      </c>
      <c r="M32" s="193">
        <v>31128</v>
      </c>
      <c r="N32" s="194">
        <v>95.4</v>
      </c>
    </row>
    <row r="33" spans="1:16" ht="13.5" customHeight="1" x14ac:dyDescent="0.15">
      <c r="A33" s="12"/>
      <c r="B33" s="4"/>
      <c r="C33" s="4"/>
      <c r="D33" s="4"/>
      <c r="E33" s="4"/>
      <c r="F33" s="4"/>
      <c r="G33" s="1107" t="s">
        <v>476</v>
      </c>
      <c r="H33" s="1108"/>
      <c r="I33" s="1108"/>
      <c r="J33" s="1109"/>
      <c r="K33" s="192" t="s">
        <v>461</v>
      </c>
      <c r="L33" s="192" t="s">
        <v>461</v>
      </c>
      <c r="M33" s="193" t="s">
        <v>461</v>
      </c>
      <c r="N33" s="194" t="s">
        <v>461</v>
      </c>
    </row>
    <row r="34" spans="1:16" ht="27" customHeight="1" x14ac:dyDescent="0.15">
      <c r="A34" s="12"/>
      <c r="B34" s="4"/>
      <c r="C34" s="4"/>
      <c r="D34" s="4"/>
      <c r="E34" s="4"/>
      <c r="F34" s="4"/>
      <c r="G34" s="1107" t="s">
        <v>477</v>
      </c>
      <c r="H34" s="1108"/>
      <c r="I34" s="1108"/>
      <c r="J34" s="1109"/>
      <c r="K34" s="192" t="s">
        <v>461</v>
      </c>
      <c r="L34" s="192" t="s">
        <v>461</v>
      </c>
      <c r="M34" s="193" t="s">
        <v>461</v>
      </c>
      <c r="N34" s="194" t="s">
        <v>461</v>
      </c>
    </row>
    <row r="35" spans="1:16" ht="27" customHeight="1" x14ac:dyDescent="0.15">
      <c r="A35" s="12"/>
      <c r="B35" s="4"/>
      <c r="C35" s="4"/>
      <c r="D35" s="4"/>
      <c r="E35" s="4"/>
      <c r="F35" s="4"/>
      <c r="G35" s="1107" t="s">
        <v>478</v>
      </c>
      <c r="H35" s="1108"/>
      <c r="I35" s="1108"/>
      <c r="J35" s="1109"/>
      <c r="K35" s="192">
        <v>212215</v>
      </c>
      <c r="L35" s="192">
        <v>8305</v>
      </c>
      <c r="M35" s="193">
        <v>9784</v>
      </c>
      <c r="N35" s="194">
        <v>-15.1</v>
      </c>
    </row>
    <row r="36" spans="1:16" ht="27" customHeight="1" x14ac:dyDescent="0.15">
      <c r="A36" s="12"/>
      <c r="B36" s="4"/>
      <c r="C36" s="4"/>
      <c r="D36" s="4"/>
      <c r="E36" s="4"/>
      <c r="F36" s="4"/>
      <c r="G36" s="1107" t="s">
        <v>479</v>
      </c>
      <c r="H36" s="1108"/>
      <c r="I36" s="1108"/>
      <c r="J36" s="1109"/>
      <c r="K36" s="192">
        <v>260844</v>
      </c>
      <c r="L36" s="192">
        <v>10208</v>
      </c>
      <c r="M36" s="193">
        <v>2611</v>
      </c>
      <c r="N36" s="194">
        <v>291</v>
      </c>
    </row>
    <row r="37" spans="1:16" ht="13.5" customHeight="1" x14ac:dyDescent="0.15">
      <c r="A37" s="12"/>
      <c r="B37" s="4"/>
      <c r="C37" s="4"/>
      <c r="D37" s="4"/>
      <c r="E37" s="4"/>
      <c r="F37" s="4"/>
      <c r="G37" s="1107" t="s">
        <v>480</v>
      </c>
      <c r="H37" s="1108"/>
      <c r="I37" s="1108"/>
      <c r="J37" s="1109"/>
      <c r="K37" s="192">
        <v>90395</v>
      </c>
      <c r="L37" s="192">
        <v>3538</v>
      </c>
      <c r="M37" s="193">
        <v>1177</v>
      </c>
      <c r="N37" s="194">
        <v>200.6</v>
      </c>
    </row>
    <row r="38" spans="1:16" ht="27" customHeight="1" x14ac:dyDescent="0.15">
      <c r="A38" s="12"/>
      <c r="B38" s="4"/>
      <c r="C38" s="4"/>
      <c r="D38" s="4"/>
      <c r="E38" s="4"/>
      <c r="F38" s="4"/>
      <c r="G38" s="1110" t="s">
        <v>481</v>
      </c>
      <c r="H38" s="1111"/>
      <c r="I38" s="1111"/>
      <c r="J38" s="1112"/>
      <c r="K38" s="195" t="s">
        <v>461</v>
      </c>
      <c r="L38" s="195" t="s">
        <v>461</v>
      </c>
      <c r="M38" s="196">
        <v>1</v>
      </c>
      <c r="N38" s="197" t="s">
        <v>461</v>
      </c>
      <c r="O38" s="191"/>
    </row>
    <row r="39" spans="1:16" x14ac:dyDescent="0.15">
      <c r="A39" s="12"/>
      <c r="B39" s="4"/>
      <c r="C39" s="4"/>
      <c r="D39" s="4"/>
      <c r="E39" s="4"/>
      <c r="F39" s="4"/>
      <c r="G39" s="1110" t="s">
        <v>482</v>
      </c>
      <c r="H39" s="1111"/>
      <c r="I39" s="1111"/>
      <c r="J39" s="1112"/>
      <c r="K39" s="198">
        <v>-91247</v>
      </c>
      <c r="L39" s="198">
        <v>-3571</v>
      </c>
      <c r="M39" s="199">
        <v>-3247</v>
      </c>
      <c r="N39" s="200">
        <v>10</v>
      </c>
      <c r="O39" s="191"/>
    </row>
    <row r="40" spans="1:16" ht="27" customHeight="1" x14ac:dyDescent="0.15">
      <c r="A40" s="12"/>
      <c r="B40" s="4"/>
      <c r="C40" s="4"/>
      <c r="D40" s="4"/>
      <c r="E40" s="4"/>
      <c r="F40" s="4"/>
      <c r="G40" s="1107" t="s">
        <v>483</v>
      </c>
      <c r="H40" s="1108"/>
      <c r="I40" s="1108"/>
      <c r="J40" s="1109"/>
      <c r="K40" s="198">
        <v>-1334863</v>
      </c>
      <c r="L40" s="198">
        <v>-52241</v>
      </c>
      <c r="M40" s="199">
        <v>-28558</v>
      </c>
      <c r="N40" s="200">
        <v>82.9</v>
      </c>
      <c r="O40" s="191"/>
    </row>
    <row r="41" spans="1:16" x14ac:dyDescent="0.15">
      <c r="A41" s="12"/>
      <c r="B41" s="4"/>
      <c r="C41" s="4"/>
      <c r="D41" s="4"/>
      <c r="E41" s="4"/>
      <c r="F41" s="4"/>
      <c r="G41" s="1113" t="s">
        <v>240</v>
      </c>
      <c r="H41" s="1114"/>
      <c r="I41" s="1114"/>
      <c r="J41" s="1115"/>
      <c r="K41" s="192">
        <v>691318</v>
      </c>
      <c r="L41" s="198">
        <v>27055</v>
      </c>
      <c r="M41" s="199">
        <v>12895</v>
      </c>
      <c r="N41" s="200">
        <v>109.8</v>
      </c>
      <c r="O41" s="191"/>
    </row>
    <row r="42" spans="1:16" x14ac:dyDescent="0.15">
      <c r="A42" s="12"/>
      <c r="B42" s="4"/>
      <c r="C42" s="4"/>
      <c r="D42" s="4"/>
      <c r="E42" s="4"/>
      <c r="F42" s="4"/>
      <c r="G42" s="201" t="s">
        <v>484</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485</v>
      </c>
      <c r="B47" s="4"/>
      <c r="C47" s="4"/>
      <c r="D47" s="4"/>
      <c r="E47" s="4"/>
      <c r="F47" s="4"/>
      <c r="G47" s="4"/>
      <c r="H47" s="4"/>
      <c r="I47" s="4"/>
      <c r="J47" s="4"/>
      <c r="K47" s="4"/>
      <c r="L47" s="4"/>
      <c r="M47" s="4"/>
      <c r="N47" s="4"/>
    </row>
    <row r="48" spans="1:16" x14ac:dyDescent="0.15">
      <c r="A48" s="12"/>
      <c r="B48" s="4"/>
      <c r="C48" s="4"/>
      <c r="D48" s="4"/>
      <c r="E48" s="4"/>
      <c r="F48" s="4"/>
      <c r="G48" s="204" t="s">
        <v>486</v>
      </c>
      <c r="H48" s="204"/>
      <c r="I48" s="204"/>
      <c r="J48" s="204"/>
      <c r="K48" s="204"/>
      <c r="L48" s="204"/>
      <c r="M48" s="205"/>
      <c r="N48" s="204"/>
    </row>
    <row r="49" spans="1:14" ht="13.5" customHeight="1" x14ac:dyDescent="0.15">
      <c r="A49" s="12"/>
      <c r="B49" s="4"/>
      <c r="C49" s="4"/>
      <c r="D49" s="4"/>
      <c r="E49" s="4"/>
      <c r="F49" s="4"/>
      <c r="G49" s="206"/>
      <c r="H49" s="207"/>
      <c r="I49" s="1116" t="s">
        <v>452</v>
      </c>
      <c r="J49" s="1118" t="s">
        <v>487</v>
      </c>
      <c r="K49" s="1119"/>
      <c r="L49" s="1119"/>
      <c r="M49" s="1119"/>
      <c r="N49" s="1120"/>
    </row>
    <row r="50" spans="1:14" x14ac:dyDescent="0.15">
      <c r="A50" s="12"/>
      <c r="B50" s="4"/>
      <c r="C50" s="4"/>
      <c r="D50" s="4"/>
      <c r="E50" s="4"/>
      <c r="F50" s="4"/>
      <c r="G50" s="208"/>
      <c r="H50" s="209"/>
      <c r="I50" s="1117"/>
      <c r="J50" s="210" t="s">
        <v>488</v>
      </c>
      <c r="K50" s="211" t="s">
        <v>489</v>
      </c>
      <c r="L50" s="212" t="s">
        <v>490</v>
      </c>
      <c r="M50" s="213" t="s">
        <v>491</v>
      </c>
      <c r="N50" s="214" t="s">
        <v>492</v>
      </c>
    </row>
    <row r="51" spans="1:14" x14ac:dyDescent="0.15">
      <c r="A51" s="12"/>
      <c r="B51" s="4"/>
      <c r="C51" s="4"/>
      <c r="D51" s="4"/>
      <c r="E51" s="4"/>
      <c r="F51" s="4"/>
      <c r="G51" s="206" t="s">
        <v>493</v>
      </c>
      <c r="H51" s="207"/>
      <c r="I51" s="215">
        <v>1458564</v>
      </c>
      <c r="J51" s="216">
        <v>56283</v>
      </c>
      <c r="K51" s="217">
        <v>44.2</v>
      </c>
      <c r="L51" s="218">
        <v>46819</v>
      </c>
      <c r="M51" s="219">
        <v>9.3000000000000007</v>
      </c>
      <c r="N51" s="220">
        <v>34.9</v>
      </c>
    </row>
    <row r="52" spans="1:14" x14ac:dyDescent="0.15">
      <c r="A52" s="12"/>
      <c r="B52" s="4"/>
      <c r="C52" s="4"/>
      <c r="D52" s="4"/>
      <c r="E52" s="4"/>
      <c r="F52" s="4"/>
      <c r="G52" s="221"/>
      <c r="H52" s="222" t="s">
        <v>494</v>
      </c>
      <c r="I52" s="223">
        <v>789703</v>
      </c>
      <c r="J52" s="224">
        <v>30473</v>
      </c>
      <c r="K52" s="225">
        <v>46.5</v>
      </c>
      <c r="L52" s="226">
        <v>24121</v>
      </c>
      <c r="M52" s="227">
        <v>9.5</v>
      </c>
      <c r="N52" s="228">
        <v>37</v>
      </c>
    </row>
    <row r="53" spans="1:14" x14ac:dyDescent="0.15">
      <c r="A53" s="12"/>
      <c r="B53" s="4"/>
      <c r="C53" s="4"/>
      <c r="D53" s="4"/>
      <c r="E53" s="4"/>
      <c r="F53" s="4"/>
      <c r="G53" s="206" t="s">
        <v>495</v>
      </c>
      <c r="H53" s="207"/>
      <c r="I53" s="215">
        <v>2933861</v>
      </c>
      <c r="J53" s="216">
        <v>113711</v>
      </c>
      <c r="K53" s="217">
        <v>102</v>
      </c>
      <c r="L53" s="218">
        <v>53270</v>
      </c>
      <c r="M53" s="219">
        <v>13.8</v>
      </c>
      <c r="N53" s="220">
        <v>88.2</v>
      </c>
    </row>
    <row r="54" spans="1:14" x14ac:dyDescent="0.15">
      <c r="A54" s="12"/>
      <c r="B54" s="4"/>
      <c r="C54" s="4"/>
      <c r="D54" s="4"/>
      <c r="E54" s="4"/>
      <c r="F54" s="4"/>
      <c r="G54" s="221"/>
      <c r="H54" s="222" t="s">
        <v>494</v>
      </c>
      <c r="I54" s="223">
        <v>1914900</v>
      </c>
      <c r="J54" s="224">
        <v>74218</v>
      </c>
      <c r="K54" s="225">
        <v>143.6</v>
      </c>
      <c r="L54" s="226">
        <v>24316</v>
      </c>
      <c r="M54" s="227">
        <v>0.8</v>
      </c>
      <c r="N54" s="228">
        <v>142.80000000000001</v>
      </c>
    </row>
    <row r="55" spans="1:14" x14ac:dyDescent="0.15">
      <c r="A55" s="12"/>
      <c r="B55" s="4"/>
      <c r="C55" s="4"/>
      <c r="D55" s="4"/>
      <c r="E55" s="4"/>
      <c r="F55" s="4"/>
      <c r="G55" s="206" t="s">
        <v>496</v>
      </c>
      <c r="H55" s="207"/>
      <c r="I55" s="215">
        <v>1879829</v>
      </c>
      <c r="J55" s="216">
        <v>73111</v>
      </c>
      <c r="K55" s="217">
        <v>-35.700000000000003</v>
      </c>
      <c r="L55" s="218">
        <v>53292</v>
      </c>
      <c r="M55" s="219">
        <v>0</v>
      </c>
      <c r="N55" s="220">
        <v>-35.700000000000003</v>
      </c>
    </row>
    <row r="56" spans="1:14" x14ac:dyDescent="0.15">
      <c r="A56" s="12"/>
      <c r="B56" s="4"/>
      <c r="C56" s="4"/>
      <c r="D56" s="4"/>
      <c r="E56" s="4"/>
      <c r="F56" s="4"/>
      <c r="G56" s="221"/>
      <c r="H56" s="222" t="s">
        <v>494</v>
      </c>
      <c r="I56" s="223">
        <v>1200082</v>
      </c>
      <c r="J56" s="224">
        <v>46674</v>
      </c>
      <c r="K56" s="225">
        <v>-37.1</v>
      </c>
      <c r="L56" s="226">
        <v>28900</v>
      </c>
      <c r="M56" s="227">
        <v>18.899999999999999</v>
      </c>
      <c r="N56" s="228">
        <v>-56</v>
      </c>
    </row>
    <row r="57" spans="1:14" x14ac:dyDescent="0.15">
      <c r="A57" s="12"/>
      <c r="B57" s="4"/>
      <c r="C57" s="4"/>
      <c r="D57" s="4"/>
      <c r="E57" s="4"/>
      <c r="F57" s="4"/>
      <c r="G57" s="206" t="s">
        <v>497</v>
      </c>
      <c r="H57" s="207"/>
      <c r="I57" s="215">
        <v>2653752</v>
      </c>
      <c r="J57" s="216">
        <v>103853</v>
      </c>
      <c r="K57" s="217">
        <v>42</v>
      </c>
      <c r="L57" s="218">
        <v>49919</v>
      </c>
      <c r="M57" s="219">
        <v>-6.3</v>
      </c>
      <c r="N57" s="220">
        <v>48.3</v>
      </c>
    </row>
    <row r="58" spans="1:14" x14ac:dyDescent="0.15">
      <c r="A58" s="12"/>
      <c r="B58" s="4"/>
      <c r="C58" s="4"/>
      <c r="D58" s="4"/>
      <c r="E58" s="4"/>
      <c r="F58" s="4"/>
      <c r="G58" s="221"/>
      <c r="H58" s="222" t="s">
        <v>494</v>
      </c>
      <c r="I58" s="223">
        <v>1820977</v>
      </c>
      <c r="J58" s="224">
        <v>71263</v>
      </c>
      <c r="K58" s="225">
        <v>52.7</v>
      </c>
      <c r="L58" s="226">
        <v>26398</v>
      </c>
      <c r="M58" s="227">
        <v>-8.6999999999999993</v>
      </c>
      <c r="N58" s="228">
        <v>61.4</v>
      </c>
    </row>
    <row r="59" spans="1:14" x14ac:dyDescent="0.15">
      <c r="A59" s="12"/>
      <c r="B59" s="4"/>
      <c r="C59" s="4"/>
      <c r="D59" s="4"/>
      <c r="E59" s="4"/>
      <c r="F59" s="4"/>
      <c r="G59" s="206" t="s">
        <v>498</v>
      </c>
      <c r="H59" s="207"/>
      <c r="I59" s="215">
        <v>3092621</v>
      </c>
      <c r="J59" s="216">
        <v>121032</v>
      </c>
      <c r="K59" s="217">
        <v>16.5</v>
      </c>
      <c r="L59" s="218">
        <v>47738</v>
      </c>
      <c r="M59" s="219">
        <v>-4.4000000000000004</v>
      </c>
      <c r="N59" s="220">
        <v>20.9</v>
      </c>
    </row>
    <row r="60" spans="1:14" x14ac:dyDescent="0.15">
      <c r="A60" s="12"/>
      <c r="B60" s="4"/>
      <c r="C60" s="4"/>
      <c r="D60" s="4"/>
      <c r="E60" s="4"/>
      <c r="F60" s="4"/>
      <c r="G60" s="221"/>
      <c r="H60" s="222" t="s">
        <v>494</v>
      </c>
      <c r="I60" s="229">
        <v>2606712</v>
      </c>
      <c r="J60" s="224">
        <v>102016</v>
      </c>
      <c r="K60" s="225">
        <v>43.2</v>
      </c>
      <c r="L60" s="226">
        <v>24937</v>
      </c>
      <c r="M60" s="227">
        <v>-5.5</v>
      </c>
      <c r="N60" s="228">
        <v>48.7</v>
      </c>
    </row>
    <row r="61" spans="1:14" x14ac:dyDescent="0.15">
      <c r="A61" s="12"/>
      <c r="B61" s="4"/>
      <c r="C61" s="4"/>
      <c r="D61" s="4"/>
      <c r="E61" s="4"/>
      <c r="F61" s="4"/>
      <c r="G61" s="206" t="s">
        <v>499</v>
      </c>
      <c r="H61" s="230"/>
      <c r="I61" s="231">
        <v>2403725</v>
      </c>
      <c r="J61" s="232">
        <v>93598</v>
      </c>
      <c r="K61" s="233">
        <v>33.799999999999997</v>
      </c>
      <c r="L61" s="234">
        <v>50208</v>
      </c>
      <c r="M61" s="235">
        <v>2.5</v>
      </c>
      <c r="N61" s="220">
        <v>31.3</v>
      </c>
    </row>
    <row r="62" spans="1:14" x14ac:dyDescent="0.15">
      <c r="A62" s="12"/>
      <c r="B62" s="4"/>
      <c r="C62" s="4"/>
      <c r="D62" s="4"/>
      <c r="E62" s="4"/>
      <c r="F62" s="4"/>
      <c r="G62" s="221"/>
      <c r="H62" s="222" t="s">
        <v>494</v>
      </c>
      <c r="I62" s="223">
        <v>1666475</v>
      </c>
      <c r="J62" s="224">
        <v>64929</v>
      </c>
      <c r="K62" s="225">
        <v>49.8</v>
      </c>
      <c r="L62" s="226">
        <v>25734</v>
      </c>
      <c r="M62" s="227">
        <v>3</v>
      </c>
      <c r="N62" s="228">
        <v>46.8</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1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500</v>
      </c>
    </row>
    <row r="46" spans="2:10" ht="29.25" customHeight="1" thickBot="1" x14ac:dyDescent="0.25">
      <c r="B46" s="239" t="s">
        <v>25</v>
      </c>
      <c r="C46" s="240"/>
      <c r="D46" s="240"/>
      <c r="E46" s="241" t="s">
        <v>501</v>
      </c>
      <c r="F46" s="242" t="s">
        <v>4</v>
      </c>
      <c r="G46" s="243" t="s">
        <v>5</v>
      </c>
      <c r="H46" s="243" t="s">
        <v>6</v>
      </c>
      <c r="I46" s="243" t="s">
        <v>7</v>
      </c>
      <c r="J46" s="244" t="s">
        <v>8</v>
      </c>
    </row>
    <row r="47" spans="2:10" ht="57.75" customHeight="1" x14ac:dyDescent="0.15">
      <c r="B47" s="245"/>
      <c r="C47" s="1132" t="s">
        <v>502</v>
      </c>
      <c r="D47" s="1132"/>
      <c r="E47" s="1133"/>
      <c r="F47" s="246">
        <v>21.19</v>
      </c>
      <c r="G47" s="247">
        <v>23.39</v>
      </c>
      <c r="H47" s="247">
        <v>24.19</v>
      </c>
      <c r="I47" s="247">
        <v>24.57</v>
      </c>
      <c r="J47" s="248">
        <v>24.74</v>
      </c>
    </row>
    <row r="48" spans="2:10" ht="57.75" customHeight="1" x14ac:dyDescent="0.15">
      <c r="B48" s="249"/>
      <c r="C48" s="1134" t="s">
        <v>503</v>
      </c>
      <c r="D48" s="1134"/>
      <c r="E48" s="1135"/>
      <c r="F48" s="250">
        <v>3.18</v>
      </c>
      <c r="G48" s="251">
        <v>3.98</v>
      </c>
      <c r="H48" s="251">
        <v>2.98</v>
      </c>
      <c r="I48" s="251">
        <v>5.1100000000000003</v>
      </c>
      <c r="J48" s="252">
        <v>8.9700000000000006</v>
      </c>
    </row>
    <row r="49" spans="2:10" ht="57.75" customHeight="1" thickBot="1" x14ac:dyDescent="0.2">
      <c r="B49" s="253"/>
      <c r="C49" s="1136" t="s">
        <v>504</v>
      </c>
      <c r="D49" s="1136"/>
      <c r="E49" s="1137"/>
      <c r="F49" s="254" t="s">
        <v>505</v>
      </c>
      <c r="G49" s="255">
        <v>3.14</v>
      </c>
      <c r="H49" s="255">
        <v>0.14000000000000001</v>
      </c>
      <c r="I49" s="255">
        <v>2.74</v>
      </c>
      <c r="J49" s="256">
        <v>3.98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