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21.13\共有フォルダ\下水道課\管理担当\■佐賀県、協会等調査、アンケート\【02】 県市町村課\公営企業関連\公営企業　経営比較分析表\R3\令和３年度決算「経営比較分析表」の分析等について\【経営比較分析表】2021_413461_47_1718\"/>
    </mc:Choice>
  </mc:AlternateContent>
  <workbookProtection workbookAlgorithmName="SHA-512" workbookHashValue="2Lv7C2t1HFfwjTA3sMqC3KvF9BnqbEeDAN/boabUob/fPUXSYXedQyRKPXegNJaROMG57MSquFstP/GA1ejB3A==" workbookSaltValue="ER6WKzqRosN5h+9Yl1ghm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<sst xmlns="http://schemas.openxmlformats.org/spreadsheetml/2006/main" count="236" uniqueCount="122">
  <si>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</si>
  <si>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</si>
  <si>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</si>
  <si>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</si>
  <si>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</si>
  <si>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</si>
  <si>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</si>
  <si>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</si>
  <si>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</si>
  <si>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</si>
  <si>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</si>
  <si>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</si>
  <si>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</si>
  <si>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</si>
  <si>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</si>
  <si>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</si>
  <si>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</si>
  <si>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</si>
  <si>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</si>
  <si>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</si>
  <si>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</si>
  <si>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</si>
  <si>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</si>
  <si>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</si>
  <si>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</si>
  <si>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</si>
  <si>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</si>
  <si>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</si>
  <si>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</si>
  <si>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</si>
  <si>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</si>
  <si>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</si>
  <si>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</si>
  <si>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</si>
  <si>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</si>
  <si>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</si>
  <si>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</si>
  <si>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</si>
  <si>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</si>
  <si>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</si>
  <si>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</si>
  <si>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</si>
  <si>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</si>
  <si>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</si>
  <si>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</si>
  <si>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</si>
  <si>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</si>
  <si>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</si>
  <si>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</si>
  <si>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</si>
  <si>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</si>
  <si>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</si>
  <si>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</si>
  <si>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</si>
  <si>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</si>
  <si>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</si>
  <si>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</si>
  <si>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</si>
  <si>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</si>
  <si>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</si>
  <si>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</si>
  <si>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</si>
  <si>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</si>
  <si>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</si>
  <si>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</si>
  <si>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</si>
  <si>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</si>
  <si>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</si>
  <si>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</si>
  <si>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</si>
  <si>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</si>
  <si>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</si>
  <si>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</si>
  <si>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</si>
  <si>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</si>
  <si>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</si>
  <si>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</si>
  <si>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</si>
  <si>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</si>
  <si>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</si>
  <si>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</si>
  <si>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</si>
  <si>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</si>
  <si>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</si>
  <si>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</si>
  <si>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</si>
  <si>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</si>
  <si>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</si>
  <si>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</si>
  <si>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</si>
  <si>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</si>
  <si>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</si>
  <si>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</si>
  <si>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</si>
  <si>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</si>
  <si>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</si>
  <si>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</si>
  <si>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</si>
  <si>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佐賀県　みやき町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</si>
  <si>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</si>
  <si>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</si>
  <si>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</si>
  <si>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</si>
  <si>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</si>
  <si>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</si>
  <si>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</si>
  <si>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</si>
  <si>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</si>
  <si>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</si>
  <si>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</si>
  <si>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</si>
  <si>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</si>
  <si>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</si>
  <si>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</si>
  <si>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</si>
  <si>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</si>
  <si>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</si>
  <si>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</si>
  <si>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</si>
  <si>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本事業の経営は、令和３年度こそ類似団体を上回ってはいるが、安定しておらず、厳しい状況である。
　今後、使用料の増加は横ばい状態が続く事が想定されるので、経費の削減に努める事や使用料以外の収入の検討も必要である。
　料金改定を検討する必要があるものの、公共下水道や市町型浄化槽を整備している中で、本事業のみの値上げは現在のところ困難である。
　今後、令和６年４月より公営企業会計へ移行する予定であり、それにより使用者へ経営状況や適正な使用料を示す事ができ、使用料の改定に向けた取り組みを行っていく。
　また、維持管理費の削減による経営安定化を図るために、集落排水事業を公共下水道へ編入を検討する。</t>
    <rPh sb="9" eb="11">
      <t>レイワ</t>
    </rPh>
    <rPh sb="12" eb="14">
      <t>ネンド</t>
    </rPh>
    <rPh sb="21" eb="23">
      <t>ウワマワ</t>
    </rPh>
    <rPh sb="30" eb="32">
      <t>アンテイ</t>
    </rPh>
    <rPh sb="38" eb="39">
      <t>キビ</t>
    </rPh>
    <rPh sb="41" eb="43">
      <t>ジョウキョウ</t>
    </rPh>
    <rPh sb="49" eb="51">
      <t>コンゴ</t>
    </rPh>
    <rPh sb="52" eb="55">
      <t>シヨウリョウ</t>
    </rPh>
    <rPh sb="56" eb="58">
      <t>ゾウカ</t>
    </rPh>
    <rPh sb="59" eb="60">
      <t>ヨコ</t>
    </rPh>
    <rPh sb="62" eb="64">
      <t>ジョウタイ</t>
    </rPh>
    <rPh sb="65" eb="66">
      <t>ツヅ</t>
    </rPh>
    <rPh sb="67" eb="68">
      <t>コト</t>
    </rPh>
    <rPh sb="69" eb="71">
      <t>ソウテイ</t>
    </rPh>
    <rPh sb="77" eb="79">
      <t>ケイヒ</t>
    </rPh>
    <rPh sb="80" eb="82">
      <t>サクゲン</t>
    </rPh>
    <rPh sb="83" eb="84">
      <t>ツト</t>
    </rPh>
    <rPh sb="86" eb="87">
      <t>コト</t>
    </rPh>
    <rPh sb="88" eb="91">
      <t>シヨウリョウ</t>
    </rPh>
    <rPh sb="91" eb="93">
      <t>イガイ</t>
    </rPh>
    <rPh sb="94" eb="96">
      <t>シュウニュウ</t>
    </rPh>
    <rPh sb="97" eb="99">
      <t>ケントウ</t>
    </rPh>
    <rPh sb="100" eb="102">
      <t>ヒツヨウ</t>
    </rPh>
    <rPh sb="158" eb="160">
      <t>ゲンザイ</t>
    </rPh>
    <rPh sb="164" eb="166">
      <t>コンナン</t>
    </rPh>
    <rPh sb="277" eb="279">
      <t>シュウラク</t>
    </rPh>
    <rPh sb="279" eb="281">
      <t>ハイスイ</t>
    </rPh>
    <rPh sb="281" eb="283">
      <t>ジギョウ</t>
    </rPh>
    <rPh sb="293" eb="295">
      <t>ケントウ</t>
    </rPh>
    <phoneticPr fontId="4"/>
  </si>
  <si>
    <t>　本町の農業集落排水施設は、上地・高柳地区と簑原地区の２箇所である。
　上地・高柳地区は平成10年に供用を開始し24年目を迎える。ポンプ類や施設の老朽化に伴い、平成26年度より補助事業である『機能強化事業』の採択を受け、機能診断をおこない、平成28年度より施設の更新を計画的に実施し、長寿命化を図った。
　また、簑原地区は平成14年に供用を開始し19年目を迎える。令和2年度に採択を受け、令和2年度から令和6年度の5ヵ年で事業を実施する。令和3年度は機能強化事業により中継ポンプ施設の更新を行い、長寿命化を図った。</t>
    <rPh sb="1" eb="2">
      <t>ホン</t>
    </rPh>
    <rPh sb="2" eb="3">
      <t>チョウ</t>
    </rPh>
    <rPh sb="4" eb="6">
      <t>ノウギョウ</t>
    </rPh>
    <rPh sb="6" eb="8">
      <t>シュウラク</t>
    </rPh>
    <rPh sb="8" eb="10">
      <t>ハイスイ</t>
    </rPh>
    <rPh sb="10" eb="12">
      <t>シセツ</t>
    </rPh>
    <rPh sb="14" eb="16">
      <t>アゲチ</t>
    </rPh>
    <rPh sb="17" eb="19">
      <t>タカヤナギ</t>
    </rPh>
    <rPh sb="19" eb="21">
      <t>チク</t>
    </rPh>
    <rPh sb="22" eb="24">
      <t>ミノバル</t>
    </rPh>
    <rPh sb="24" eb="26">
      <t>チク</t>
    </rPh>
    <rPh sb="28" eb="30">
      <t>カショ</t>
    </rPh>
    <rPh sb="36" eb="38">
      <t>アゲチ</t>
    </rPh>
    <rPh sb="39" eb="41">
      <t>タカヤナギ</t>
    </rPh>
    <rPh sb="41" eb="43">
      <t>チク</t>
    </rPh>
    <rPh sb="156" eb="158">
      <t>ミノハラ</t>
    </rPh>
    <rPh sb="158" eb="160">
      <t>チク</t>
    </rPh>
    <rPh sb="182" eb="184">
      <t>レイワ</t>
    </rPh>
    <rPh sb="185" eb="186">
      <t>ネン</t>
    </rPh>
    <rPh sb="186" eb="187">
      <t>ド</t>
    </rPh>
    <rPh sb="188" eb="190">
      <t>サイタク</t>
    </rPh>
    <rPh sb="191" eb="192">
      <t>ウ</t>
    </rPh>
    <rPh sb="194" eb="196">
      <t>レイワ</t>
    </rPh>
    <rPh sb="197" eb="198">
      <t>ネン</t>
    </rPh>
    <rPh sb="198" eb="199">
      <t>ド</t>
    </rPh>
    <rPh sb="201" eb="203">
      <t>レイワ</t>
    </rPh>
    <rPh sb="204" eb="205">
      <t>ネン</t>
    </rPh>
    <rPh sb="205" eb="206">
      <t>ド</t>
    </rPh>
    <rPh sb="209" eb="210">
      <t>ネン</t>
    </rPh>
    <rPh sb="211" eb="213">
      <t>ジギョウ</t>
    </rPh>
    <rPh sb="214" eb="216">
      <t>ジッシ</t>
    </rPh>
    <rPh sb="219" eb="221">
      <t>レイワ</t>
    </rPh>
    <rPh sb="222" eb="224">
      <t>ネンド</t>
    </rPh>
    <rPh sb="225" eb="227">
      <t>キノウ</t>
    </rPh>
    <rPh sb="227" eb="229">
      <t>キョウカ</t>
    </rPh>
    <rPh sb="229" eb="231">
      <t>ジギョウ</t>
    </rPh>
    <rPh sb="234" eb="236">
      <t>チュウケイ</t>
    </rPh>
    <rPh sb="239" eb="241">
      <t>シセツ</t>
    </rPh>
    <rPh sb="242" eb="244">
      <t>コウシン</t>
    </rPh>
    <rPh sb="245" eb="246">
      <t>オコナ</t>
    </rPh>
    <rPh sb="248" eb="252">
      <t>チョウジュミョウカ</t>
    </rPh>
    <rPh sb="253" eb="254">
      <t>ハカ</t>
    </rPh>
    <phoneticPr fontId="4"/>
  </si>
  <si>
    <r>
      <rPr>
        <sz val="9"/>
        <color theme="1"/>
        <rFont val="ＭＳ ゴシック"/>
        <family val="3"/>
        <charset val="128"/>
      </rPr>
      <t>本事業は、平成14年度で2処理区の整備が完了し、平成27年度までは維持管理運営のみとなっていたが、平成28年度より機能強化事業を行い、施設や管路の設備、機器の更新を実施している。
　平成28年度から令和元年度までは、上地高柳地区の機能強化事業を実施し維持管理費の抑制を図った。令和2年度より簑原地区の機能強化事業を実施している。
 設備・機器の老朽化による修理や更新が維持管理費を増大させているが、この事業で機器・設備の機能強化を行い抑制を図る。令和3年度は中継ポンプ施設の更新を行った。
①収益的収支率について</t>
    </r>
    <r>
      <rPr>
        <sz val="6"/>
        <color theme="1"/>
        <rFont val="ＭＳ ゴシック"/>
        <family val="3"/>
        <charset val="128"/>
      </rPr>
      <t xml:space="preserve">
  使用料収入は新規加入者が増えた事により微増、総支出においては下水道台帳システムデータ入力業務委託料の皆減及び公営企業会計支援業務委託費の減額で全体として収益的収支率は12.59％増の73.19％となった。
　今後は使用料の増収対策として、未接続者への加入啓発を強化し、経営の安定化を図る。　
</t>
    </r>
    <r>
      <rPr>
        <sz val="9"/>
        <color theme="1"/>
        <rFont val="ＭＳ ゴシック"/>
        <family val="3"/>
        <charset val="128"/>
      </rPr>
      <t>⑤経費回収率について</t>
    </r>
    <r>
      <rPr>
        <sz val="6"/>
        <color theme="1"/>
        <rFont val="ＭＳ ゴシック"/>
        <family val="3"/>
        <charset val="128"/>
      </rPr>
      <t xml:space="preserve">
　令和３年度は、公営企業会計法適用委託で資産調査、評価を実施しているために、汚水処理費が増加している。令和６年４月より公営企業会計へ移行する予定であり、それにより使用者へ経営状況や適正な使用料を示す事ができ、使用料の改定に向けた取り組みを行っていく。
</t>
    </r>
    <r>
      <rPr>
        <sz val="9"/>
        <color theme="1"/>
        <rFont val="ＭＳ ゴシック"/>
        <family val="3"/>
        <charset val="128"/>
      </rPr>
      <t>⑥汚水処理原価について</t>
    </r>
    <r>
      <rPr>
        <sz val="6"/>
        <color theme="1"/>
        <rFont val="ＭＳ ゴシック"/>
        <family val="3"/>
        <charset val="128"/>
      </rPr>
      <t xml:space="preserve">
　公営企業法適用委託費の減により汚水処理費が減少したが、年間有収水量も減少しており、汚水処理原価は微減に留まっている。今後についても、類似団体の平均を下回る水準で推移していく。
</t>
    </r>
    <r>
      <rPr>
        <sz val="9"/>
        <color theme="1"/>
        <rFont val="ＭＳ ゴシック"/>
        <family val="3"/>
        <charset val="128"/>
      </rPr>
      <t>⑦施設使用率について</t>
    </r>
    <r>
      <rPr>
        <sz val="6"/>
        <color theme="1"/>
        <rFont val="ＭＳ ゴシック"/>
        <family val="3"/>
        <charset val="128"/>
      </rPr>
      <t xml:space="preserve">
　令和３年度は処理水量が減少したため施設利用率も9.24％減少し46.19％となっている。今後は町全体で定住化対策を行っているため処理水量が増加し、利用率も増加する予定である。
</t>
    </r>
    <r>
      <rPr>
        <sz val="9"/>
        <color theme="1"/>
        <rFont val="ＭＳ ゴシック"/>
        <family val="3"/>
        <charset val="128"/>
      </rPr>
      <t>⑧水洗化率について</t>
    </r>
    <r>
      <rPr>
        <sz val="6"/>
        <color theme="1"/>
        <rFont val="ＭＳ ゴシック"/>
        <family val="3"/>
        <charset val="128"/>
      </rPr>
      <t xml:space="preserve">
　処理区域内の新築の増加により、増加となった。類似団体平均値を超える値となっている。</t>
    </r>
    <rPh sb="24" eb="26">
      <t>ヘイセイ</t>
    </rPh>
    <rPh sb="28" eb="30">
      <t>ネンド</t>
    </rPh>
    <rPh sb="49" eb="51">
      <t>ヘイセイ</t>
    </rPh>
    <rPh sb="53" eb="55">
      <t>ネンド</t>
    </rPh>
    <rPh sb="57" eb="59">
      <t>キノウ</t>
    </rPh>
    <rPh sb="59" eb="61">
      <t>キョウカ</t>
    </rPh>
    <rPh sb="61" eb="63">
      <t>ジギョウ</t>
    </rPh>
    <rPh sb="64" eb="65">
      <t>オコナ</t>
    </rPh>
    <rPh sb="67" eb="69">
      <t>シセツ</t>
    </rPh>
    <rPh sb="70" eb="72">
      <t>カンロ</t>
    </rPh>
    <rPh sb="73" eb="75">
      <t>セツビ</t>
    </rPh>
    <rPh sb="76" eb="78">
      <t>キキ</t>
    </rPh>
    <rPh sb="79" eb="81">
      <t>コウシン</t>
    </rPh>
    <rPh sb="82" eb="84">
      <t>ジッシ</t>
    </rPh>
    <rPh sb="96" eb="97">
      <t>ド</t>
    </rPh>
    <rPh sb="99" eb="101">
      <t>レイワ</t>
    </rPh>
    <rPh sb="101" eb="103">
      <t>ガンネン</t>
    </rPh>
    <rPh sb="103" eb="104">
      <t>ド</t>
    </rPh>
    <rPh sb="122" eb="124">
      <t>ジッシ</t>
    </rPh>
    <rPh sb="125" eb="127">
      <t>イジ</t>
    </rPh>
    <rPh sb="127" eb="129">
      <t>カンリ</t>
    </rPh>
    <rPh sb="129" eb="130">
      <t>ヒ</t>
    </rPh>
    <rPh sb="131" eb="133">
      <t>ヨクセイ</t>
    </rPh>
    <rPh sb="134" eb="135">
      <t>ハカ</t>
    </rPh>
    <rPh sb="138" eb="140">
      <t>レイワ</t>
    </rPh>
    <rPh sb="141" eb="143">
      <t>ネンド</t>
    </rPh>
    <rPh sb="266" eb="268">
      <t>シンキ</t>
    </rPh>
    <rPh sb="268" eb="271">
      <t>カニュウシャ</t>
    </rPh>
    <rPh sb="279" eb="281">
      <t>ビゾウ</t>
    </rPh>
    <rPh sb="290" eb="293">
      <t>ゲスイドウ</t>
    </rPh>
    <rPh sb="293" eb="295">
      <t>ダイチョウ</t>
    </rPh>
    <rPh sb="302" eb="304">
      <t>ニュウリョク</t>
    </rPh>
    <rPh sb="304" eb="306">
      <t>ギョウム</t>
    </rPh>
    <rPh sb="306" eb="308">
      <t>イタク</t>
    </rPh>
    <rPh sb="308" eb="309">
      <t>リョウ</t>
    </rPh>
    <rPh sb="310" eb="311">
      <t>ミナ</t>
    </rPh>
    <rPh sb="311" eb="312">
      <t>ゲン</t>
    </rPh>
    <rPh sb="312" eb="313">
      <t>オヨ</t>
    </rPh>
    <rPh sb="314" eb="316">
      <t>コウエイ</t>
    </rPh>
    <rPh sb="316" eb="318">
      <t>キギョウ</t>
    </rPh>
    <rPh sb="318" eb="320">
      <t>カイケイ</t>
    </rPh>
    <rPh sb="320" eb="322">
      <t>シエン</t>
    </rPh>
    <rPh sb="322" eb="324">
      <t>ギョウム</t>
    </rPh>
    <rPh sb="324" eb="326">
      <t>イタク</t>
    </rPh>
    <rPh sb="326" eb="327">
      <t>ヒ</t>
    </rPh>
    <rPh sb="328" eb="330">
      <t>ゲンガク</t>
    </rPh>
    <rPh sb="331" eb="333">
      <t>ゼンタイ</t>
    </rPh>
    <rPh sb="336" eb="339">
      <t>シュウエキテキ</t>
    </rPh>
    <rPh sb="339" eb="341">
      <t>シュウシ</t>
    </rPh>
    <rPh sb="341" eb="342">
      <t>リツ</t>
    </rPh>
    <rPh sb="349" eb="350">
      <t>ゾウ</t>
    </rPh>
    <rPh sb="556" eb="558">
      <t>コウエイ</t>
    </rPh>
    <rPh sb="558" eb="560">
      <t>キギョウ</t>
    </rPh>
    <rPh sb="560" eb="561">
      <t>ホウ</t>
    </rPh>
    <rPh sb="561" eb="563">
      <t>テキヨウ</t>
    </rPh>
    <rPh sb="563" eb="565">
      <t>イタク</t>
    </rPh>
    <rPh sb="565" eb="566">
      <t>ヒ</t>
    </rPh>
    <rPh sb="567" eb="568">
      <t>ゲン</t>
    </rPh>
    <rPh sb="571" eb="573">
      <t>オスイ</t>
    </rPh>
    <rPh sb="573" eb="575">
      <t>ショリ</t>
    </rPh>
    <rPh sb="575" eb="576">
      <t>ヒ</t>
    </rPh>
    <rPh sb="577" eb="579">
      <t>ゲンショウ</t>
    </rPh>
    <rPh sb="583" eb="585">
      <t>ネンカン</t>
    </rPh>
    <rPh sb="585" eb="589">
      <t>ユウシュウスイリョウ</t>
    </rPh>
    <rPh sb="590" eb="592">
      <t>ゲンショウ</t>
    </rPh>
    <rPh sb="597" eb="599">
      <t>オスイ</t>
    </rPh>
    <rPh sb="599" eb="601">
      <t>ショリ</t>
    </rPh>
    <rPh sb="601" eb="603">
      <t>ゲンカ</t>
    </rPh>
    <rPh sb="604" eb="606">
      <t>ビゲン</t>
    </rPh>
    <rPh sb="607" eb="608">
      <t>トド</t>
    </rPh>
    <rPh sb="622" eb="624">
      <t>ルイジ</t>
    </rPh>
    <rPh sb="624" eb="626">
      <t>ダンタイ</t>
    </rPh>
    <rPh sb="627" eb="629">
      <t>ヘイキン</t>
    </rPh>
    <rPh sb="630" eb="632">
      <t>シタマワ</t>
    </rPh>
    <rPh sb="633" eb="635">
      <t>スイジュン</t>
    </rPh>
    <rPh sb="636" eb="638">
      <t>スイイ</t>
    </rPh>
    <rPh sb="656" eb="658">
      <t>レイワ</t>
    </rPh>
    <rPh sb="659" eb="661">
      <t>ネンド</t>
    </rPh>
    <rPh sb="662" eb="664">
      <t>ショリ</t>
    </rPh>
    <rPh sb="664" eb="666">
      <t>スイリョウ</t>
    </rPh>
    <rPh sb="667" eb="669">
      <t>ゲンショウ</t>
    </rPh>
    <rPh sb="673" eb="675">
      <t>シセツ</t>
    </rPh>
    <rPh sb="675" eb="677">
      <t>リヨウ</t>
    </rPh>
    <rPh sb="677" eb="678">
      <t>リツ</t>
    </rPh>
    <rPh sb="684" eb="686">
      <t>ゲンショウ</t>
    </rPh>
    <rPh sb="700" eb="702">
      <t>コンゴ</t>
    </rPh>
    <rPh sb="737" eb="73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</si>
</sst>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D52-4AB9-A397-F08E25C3EEF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2D52-4AB9-A397-F08E25C3EEF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45.38</c:v>
                </c:pt>
                <c:pt idx="1">
                  <c:v>43.27</c:v>
                </c:pt>
                <c:pt idx="2">
                  <c:v>49.76</c:v>
                </c:pt>
                <c:pt idx="3">
                  <c:v>55.43</c:v>
                </c:pt>
                <c:pt idx="4">
                  <c:v>46.19</c:v>
                </c:pt>
              </c:numCache>
            </c:numRef>
          </c:val>
          <c:extLst>
            <c:ext xmlns:c16="http://schemas.microsoft.com/office/drawing/2014/chart" uri="{C3380CC4-5D6E-409C-BE32-E72D297353CC}">
              <c16:uniqueId val="{00000000-9348-407E-A7FA-9CC4E17EB47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9348-407E-A7FA-9CC4E17EB47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80.92</c:v>
                </c:pt>
                <c:pt idx="1">
                  <c:v>82.64</c:v>
                </c:pt>
                <c:pt idx="2">
                  <c:v>84.64</c:v>
                </c:pt>
                <c:pt idx="3">
                  <c:v>85.74</c:v>
                </c:pt>
                <c:pt idx="4">
                  <c:v>86.65</c:v>
                </c:pt>
              </c:numCache>
            </c:numRef>
          </c:val>
          <c:extLst>
            <c:ext xmlns:c16="http://schemas.microsoft.com/office/drawing/2014/chart" uri="{C3380CC4-5D6E-409C-BE32-E72D297353CC}">
              <c16:uniqueId val="{00000000-16D1-4A2C-B98D-C7EFCCD55BB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16D1-4A2C-B98D-C7EFCCD55BB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74.89</c:v>
                </c:pt>
                <c:pt idx="1">
                  <c:v>79.510000000000005</c:v>
                </c:pt>
                <c:pt idx="2">
                  <c:v>77.400000000000006</c:v>
                </c:pt>
                <c:pt idx="3">
                  <c:v>60.6</c:v>
                </c:pt>
                <c:pt idx="4">
                  <c:v>73.19</c:v>
                </c:pt>
              </c:numCache>
            </c:numRef>
          </c:val>
          <c:extLst>
            <c:ext xmlns:c16="http://schemas.microsoft.com/office/drawing/2014/chart" uri="{C3380CC4-5D6E-409C-BE32-E72D297353CC}">
              <c16:uniqueId val="{00000000-98EF-4808-A868-61F2EE95814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EF-4808-A868-61F2EE95814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F2-4C72-BF24-CE0C00CBB0C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F2-4C72-BF24-CE0C00CBB0C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15B-4AA4-B498-FAA6AA13F81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5B-4AA4-B498-FAA6AA13F81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66-4CCF-8514-CE9E323502B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66-4CCF-8514-CE9E323502B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DB-4D00-B4D5-05B6424641E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DB-4D00-B4D5-05B6424641E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90C-4930-9461-2EC7846CD25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790C-4930-9461-2EC7846CD25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56.71</c:v>
                </c:pt>
                <c:pt idx="1">
                  <c:v>46.74</c:v>
                </c:pt>
                <c:pt idx="2">
                  <c:v>64</c:v>
                </c:pt>
                <c:pt idx="3">
                  <c:v>52.54</c:v>
                </c:pt>
                <c:pt idx="4">
                  <c:v>66.05</c:v>
                </c:pt>
              </c:numCache>
            </c:numRef>
          </c:val>
          <c:extLst>
            <c:ext xmlns:c16="http://schemas.microsoft.com/office/drawing/2014/chart" uri="{C3380CC4-5D6E-409C-BE32-E72D297353CC}">
              <c16:uniqueId val="{00000000-59C9-4CE5-B729-675E807633F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59C9-4CE5-B729-675E807633F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255.74</c:v>
                </c:pt>
                <c:pt idx="1">
                  <c:v>302.64999999999998</c:v>
                </c:pt>
                <c:pt idx="2">
                  <c:v>204.64</c:v>
                </c:pt>
                <c:pt idx="3">
                  <c:v>228.82</c:v>
                </c:pt>
                <c:pt idx="4">
                  <c:v>222.89</c:v>
                </c:pt>
              </c:numCache>
            </c:numRef>
          </c:val>
          <c:extLst>
            <c:ext xmlns:c16="http://schemas.microsoft.com/office/drawing/2014/chart" uri="{C3380CC4-5D6E-409C-BE32-E72D297353CC}">
              <c16:uniqueId val="{00000000-48B4-4CB5-8716-A73931A8105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48B4-4CB5-8716-A73931A8105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Y28" zoomScale="130" zoomScaleNormal="13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佐賀県　みやき町</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62" t="s">
        <v>9</v>
      </c>
      <c r="BM7" s="63"/>
      <c r="BN7" s="63"/>
      <c r="BO7" s="63"/>
      <c r="BP7" s="63"/>
      <c r="BQ7" s="63"/>
      <c r="BR7" s="63"/>
      <c r="BS7" s="63"/>
      <c r="BT7" s="63"/>
      <c r="BU7" s="63"/>
      <c r="BV7" s="63"/>
      <c r="BW7" s="63"/>
      <c r="BX7" s="63"/>
      <c r="BY7" s="64"/>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54">
        <f>データ!S6</f>
        <v>25823</v>
      </c>
      <c r="AM8" s="54"/>
      <c r="AN8" s="54"/>
      <c r="AO8" s="54"/>
      <c r="AP8" s="54"/>
      <c r="AQ8" s="54"/>
      <c r="AR8" s="54"/>
      <c r="AS8" s="54"/>
      <c r="AT8" s="53">
        <f>データ!T6</f>
        <v>51.92</v>
      </c>
      <c r="AU8" s="53"/>
      <c r="AV8" s="53"/>
      <c r="AW8" s="53"/>
      <c r="AX8" s="53"/>
      <c r="AY8" s="53"/>
      <c r="AZ8" s="53"/>
      <c r="BA8" s="53"/>
      <c r="BB8" s="53">
        <f>データ!U6</f>
        <v>497.36</v>
      </c>
      <c r="BC8" s="53"/>
      <c r="BD8" s="53"/>
      <c r="BE8" s="53"/>
      <c r="BF8" s="53"/>
      <c r="BG8" s="53"/>
      <c r="BH8" s="53"/>
      <c r="BI8" s="53"/>
      <c r="BJ8" s="3"/>
      <c r="BK8" s="3"/>
      <c r="BL8" s="67" t="s">
        <v>10</v>
      </c>
      <c r="BM8" s="68"/>
      <c r="BN8" s="57" t="s">
        <v>11</v>
      </c>
      <c r="BO8" s="57"/>
      <c r="BP8" s="57"/>
      <c r="BQ8" s="57"/>
      <c r="BR8" s="57"/>
      <c r="BS8" s="57"/>
      <c r="BT8" s="57"/>
      <c r="BU8" s="57"/>
      <c r="BV8" s="57"/>
      <c r="BW8" s="57"/>
      <c r="BX8" s="57"/>
      <c r="BY8" s="58"/>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51" t="s">
        <v>21</v>
      </c>
      <c r="BO9" s="51"/>
      <c r="BP9" s="51"/>
      <c r="BQ9" s="51"/>
      <c r="BR9" s="51"/>
      <c r="BS9" s="51"/>
      <c r="BT9" s="51"/>
      <c r="BU9" s="51"/>
      <c r="BV9" s="51"/>
      <c r="BW9" s="51"/>
      <c r="BX9" s="51"/>
      <c r="BY9" s="52"/>
    </row>
    <row r="10" spans="1:78" ht="18.75" customHeight="1" x14ac:dyDescent="0.15">
      <c r="A10" s="2"/>
      <c r="B10" s="53" t="str">
        <f>データ!N6</f>
        <v>-</v>
      </c>
      <c r="C10" s="53"/>
      <c r="D10" s="53"/>
      <c r="E10" s="53"/>
      <c r="F10" s="53"/>
      <c r="G10" s="53"/>
      <c r="H10" s="53"/>
      <c r="I10" s="53" t="str">
        <f>データ!O6</f>
        <v>該当数値なし</v>
      </c>
      <c r="J10" s="53"/>
      <c r="K10" s="53"/>
      <c r="L10" s="53"/>
      <c r="M10" s="53"/>
      <c r="N10" s="53"/>
      <c r="O10" s="53"/>
      <c r="P10" s="53">
        <f>データ!P6</f>
        <v>4.05</v>
      </c>
      <c r="Q10" s="53"/>
      <c r="R10" s="53"/>
      <c r="S10" s="53"/>
      <c r="T10" s="53"/>
      <c r="U10" s="53"/>
      <c r="V10" s="53"/>
      <c r="W10" s="53">
        <f>データ!Q6</f>
        <v>100</v>
      </c>
      <c r="X10" s="53"/>
      <c r="Y10" s="53"/>
      <c r="Z10" s="53"/>
      <c r="AA10" s="53"/>
      <c r="AB10" s="53"/>
      <c r="AC10" s="53"/>
      <c r="AD10" s="54">
        <f>データ!R6</f>
        <v>3850</v>
      </c>
      <c r="AE10" s="54"/>
      <c r="AF10" s="54"/>
      <c r="AG10" s="54"/>
      <c r="AH10" s="54"/>
      <c r="AI10" s="54"/>
      <c r="AJ10" s="54"/>
      <c r="AK10" s="2"/>
      <c r="AL10" s="54">
        <f>データ!V6</f>
        <v>1041</v>
      </c>
      <c r="AM10" s="54"/>
      <c r="AN10" s="54"/>
      <c r="AO10" s="54"/>
      <c r="AP10" s="54"/>
      <c r="AQ10" s="54"/>
      <c r="AR10" s="54"/>
      <c r="AS10" s="54"/>
      <c r="AT10" s="53">
        <f>データ!W6</f>
        <v>0.5</v>
      </c>
      <c r="AU10" s="53"/>
      <c r="AV10" s="53"/>
      <c r="AW10" s="53"/>
      <c r="AX10" s="53"/>
      <c r="AY10" s="53"/>
      <c r="AZ10" s="53"/>
      <c r="BA10" s="53"/>
      <c r="BB10" s="53">
        <f>データ!X6</f>
        <v>2082</v>
      </c>
      <c r="BC10" s="53"/>
      <c r="BD10" s="53"/>
      <c r="BE10" s="53"/>
      <c r="BF10" s="53"/>
      <c r="BG10" s="53"/>
      <c r="BH10" s="53"/>
      <c r="BI10" s="53"/>
      <c r="BJ10" s="2"/>
      <c r="BK10" s="2"/>
      <c r="BL10" s="55" t="s">
        <v>22</v>
      </c>
      <c r="BM10" s="56"/>
      <c r="BN10" s="44" t="s">
        <v>23</v>
      </c>
      <c r="BO10" s="44"/>
      <c r="BP10" s="44"/>
      <c r="BQ10" s="44"/>
      <c r="BR10" s="44"/>
      <c r="BS10" s="44"/>
      <c r="BT10" s="44"/>
      <c r="BU10" s="44"/>
      <c r="BV10" s="44"/>
      <c r="BW10" s="44"/>
      <c r="BX10" s="44"/>
      <c r="BY10" s="4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24</v>
      </c>
      <c r="BM11" s="46"/>
      <c r="BN11" s="46"/>
      <c r="BO11" s="46"/>
      <c r="BP11" s="46"/>
      <c r="BQ11" s="46"/>
      <c r="BR11" s="46"/>
      <c r="BS11" s="46"/>
      <c r="BT11" s="46"/>
      <c r="BU11" s="46"/>
      <c r="BV11" s="46"/>
      <c r="BW11" s="46"/>
      <c r="BX11" s="46"/>
      <c r="BY11" s="46"/>
      <c r="BZ11" s="4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15">
      <c r="A14" s="2"/>
      <c r="B14" s="48" t="s">
        <v>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26</v>
      </c>
      <c r="BM14" s="38"/>
      <c r="BN14" s="38"/>
      <c r="BO14" s="38"/>
      <c r="BP14" s="38"/>
      <c r="BQ14" s="38"/>
      <c r="BR14" s="38"/>
      <c r="BS14" s="38"/>
      <c r="BT14" s="38"/>
      <c r="BU14" s="38"/>
      <c r="BV14" s="38"/>
      <c r="BW14" s="38"/>
      <c r="BX14" s="38"/>
      <c r="BY14" s="38"/>
      <c r="BZ14" s="39"/>
    </row>
    <row r="15" spans="1:78" ht="13.5" customHeight="1" x14ac:dyDescent="0.15">
      <c r="A15" s="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6"/>
      <c r="BK15" s="2"/>
      <c r="BL15" s="40"/>
      <c r="BM15" s="41"/>
      <c r="BN15" s="41"/>
      <c r="BO15" s="41"/>
      <c r="BP15" s="41"/>
      <c r="BQ15" s="41"/>
      <c r="BR15" s="41"/>
      <c r="BS15" s="41"/>
      <c r="BT15" s="41"/>
      <c r="BU15" s="41"/>
      <c r="BV15" s="41"/>
      <c r="BW15" s="41"/>
      <c r="BX15" s="41"/>
      <c r="BY15" s="41"/>
      <c r="BZ15" s="4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9" t="s">
        <v>121</v>
      </c>
      <c r="BM16" s="80"/>
      <c r="BN16" s="80"/>
      <c r="BO16" s="80"/>
      <c r="BP16" s="80"/>
      <c r="BQ16" s="80"/>
      <c r="BR16" s="80"/>
      <c r="BS16" s="80"/>
      <c r="BT16" s="80"/>
      <c r="BU16" s="80"/>
      <c r="BV16" s="80"/>
      <c r="BW16" s="80"/>
      <c r="BX16" s="80"/>
      <c r="BY16" s="80"/>
      <c r="BZ16" s="8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9"/>
      <c r="BM17" s="80"/>
      <c r="BN17" s="80"/>
      <c r="BO17" s="80"/>
      <c r="BP17" s="80"/>
      <c r="BQ17" s="80"/>
      <c r="BR17" s="80"/>
      <c r="BS17" s="80"/>
      <c r="BT17" s="80"/>
      <c r="BU17" s="80"/>
      <c r="BV17" s="80"/>
      <c r="BW17" s="80"/>
      <c r="BX17" s="80"/>
      <c r="BY17" s="80"/>
      <c r="BZ17" s="8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9"/>
      <c r="BM18" s="80"/>
      <c r="BN18" s="80"/>
      <c r="BO18" s="80"/>
      <c r="BP18" s="80"/>
      <c r="BQ18" s="80"/>
      <c r="BR18" s="80"/>
      <c r="BS18" s="80"/>
      <c r="BT18" s="80"/>
      <c r="BU18" s="80"/>
      <c r="BV18" s="80"/>
      <c r="BW18" s="80"/>
      <c r="BX18" s="80"/>
      <c r="BY18" s="80"/>
      <c r="BZ18" s="8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9"/>
      <c r="BM19" s="80"/>
      <c r="BN19" s="80"/>
      <c r="BO19" s="80"/>
      <c r="BP19" s="80"/>
      <c r="BQ19" s="80"/>
      <c r="BR19" s="80"/>
      <c r="BS19" s="80"/>
      <c r="BT19" s="80"/>
      <c r="BU19" s="80"/>
      <c r="BV19" s="80"/>
      <c r="BW19" s="80"/>
      <c r="BX19" s="80"/>
      <c r="BY19" s="80"/>
      <c r="BZ19" s="8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9"/>
      <c r="BM20" s="80"/>
      <c r="BN20" s="80"/>
      <c r="BO20" s="80"/>
      <c r="BP20" s="80"/>
      <c r="BQ20" s="80"/>
      <c r="BR20" s="80"/>
      <c r="BS20" s="80"/>
      <c r="BT20" s="80"/>
      <c r="BU20" s="80"/>
      <c r="BV20" s="80"/>
      <c r="BW20" s="80"/>
      <c r="BX20" s="80"/>
      <c r="BY20" s="80"/>
      <c r="BZ20" s="8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9"/>
      <c r="BM21" s="80"/>
      <c r="BN21" s="80"/>
      <c r="BO21" s="80"/>
      <c r="BP21" s="80"/>
      <c r="BQ21" s="80"/>
      <c r="BR21" s="80"/>
      <c r="BS21" s="80"/>
      <c r="BT21" s="80"/>
      <c r="BU21" s="80"/>
      <c r="BV21" s="80"/>
      <c r="BW21" s="80"/>
      <c r="BX21" s="80"/>
      <c r="BY21" s="80"/>
      <c r="BZ21" s="8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9"/>
      <c r="BM22" s="80"/>
      <c r="BN22" s="80"/>
      <c r="BO22" s="80"/>
      <c r="BP22" s="80"/>
      <c r="BQ22" s="80"/>
      <c r="BR22" s="80"/>
      <c r="BS22" s="80"/>
      <c r="BT22" s="80"/>
      <c r="BU22" s="80"/>
      <c r="BV22" s="80"/>
      <c r="BW22" s="80"/>
      <c r="BX22" s="80"/>
      <c r="BY22" s="80"/>
      <c r="BZ22" s="8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9"/>
      <c r="BM23" s="80"/>
      <c r="BN23" s="80"/>
      <c r="BO23" s="80"/>
      <c r="BP23" s="80"/>
      <c r="BQ23" s="80"/>
      <c r="BR23" s="80"/>
      <c r="BS23" s="80"/>
      <c r="BT23" s="80"/>
      <c r="BU23" s="80"/>
      <c r="BV23" s="80"/>
      <c r="BW23" s="80"/>
      <c r="BX23" s="80"/>
      <c r="BY23" s="80"/>
      <c r="BZ23" s="8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9"/>
      <c r="BM24" s="80"/>
      <c r="BN24" s="80"/>
      <c r="BO24" s="80"/>
      <c r="BP24" s="80"/>
      <c r="BQ24" s="80"/>
      <c r="BR24" s="80"/>
      <c r="BS24" s="80"/>
      <c r="BT24" s="80"/>
      <c r="BU24" s="80"/>
      <c r="BV24" s="80"/>
      <c r="BW24" s="80"/>
      <c r="BX24" s="80"/>
      <c r="BY24" s="80"/>
      <c r="BZ24" s="8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9"/>
      <c r="BM25" s="80"/>
      <c r="BN25" s="80"/>
      <c r="BO25" s="80"/>
      <c r="BP25" s="80"/>
      <c r="BQ25" s="80"/>
      <c r="BR25" s="80"/>
      <c r="BS25" s="80"/>
      <c r="BT25" s="80"/>
      <c r="BU25" s="80"/>
      <c r="BV25" s="80"/>
      <c r="BW25" s="80"/>
      <c r="BX25" s="80"/>
      <c r="BY25" s="80"/>
      <c r="BZ25" s="8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9"/>
      <c r="BM26" s="80"/>
      <c r="BN26" s="80"/>
      <c r="BO26" s="80"/>
      <c r="BP26" s="80"/>
      <c r="BQ26" s="80"/>
      <c r="BR26" s="80"/>
      <c r="BS26" s="80"/>
      <c r="BT26" s="80"/>
      <c r="BU26" s="80"/>
      <c r="BV26" s="80"/>
      <c r="BW26" s="80"/>
      <c r="BX26" s="80"/>
      <c r="BY26" s="80"/>
      <c r="BZ26" s="8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9"/>
      <c r="BM27" s="80"/>
      <c r="BN27" s="80"/>
      <c r="BO27" s="80"/>
      <c r="BP27" s="80"/>
      <c r="BQ27" s="80"/>
      <c r="BR27" s="80"/>
      <c r="BS27" s="80"/>
      <c r="BT27" s="80"/>
      <c r="BU27" s="80"/>
      <c r="BV27" s="80"/>
      <c r="BW27" s="80"/>
      <c r="BX27" s="80"/>
      <c r="BY27" s="80"/>
      <c r="BZ27" s="8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9"/>
      <c r="BM28" s="80"/>
      <c r="BN28" s="80"/>
      <c r="BO28" s="80"/>
      <c r="BP28" s="80"/>
      <c r="BQ28" s="80"/>
      <c r="BR28" s="80"/>
      <c r="BS28" s="80"/>
      <c r="BT28" s="80"/>
      <c r="BU28" s="80"/>
      <c r="BV28" s="80"/>
      <c r="BW28" s="80"/>
      <c r="BX28" s="80"/>
      <c r="BY28" s="80"/>
      <c r="BZ28" s="8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9"/>
      <c r="BM29" s="80"/>
      <c r="BN29" s="80"/>
      <c r="BO29" s="80"/>
      <c r="BP29" s="80"/>
      <c r="BQ29" s="80"/>
      <c r="BR29" s="80"/>
      <c r="BS29" s="80"/>
      <c r="BT29" s="80"/>
      <c r="BU29" s="80"/>
      <c r="BV29" s="80"/>
      <c r="BW29" s="80"/>
      <c r="BX29" s="80"/>
      <c r="BY29" s="80"/>
      <c r="BZ29" s="8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9"/>
      <c r="BM30" s="80"/>
      <c r="BN30" s="80"/>
      <c r="BO30" s="80"/>
      <c r="BP30" s="80"/>
      <c r="BQ30" s="80"/>
      <c r="BR30" s="80"/>
      <c r="BS30" s="80"/>
      <c r="BT30" s="80"/>
      <c r="BU30" s="80"/>
      <c r="BV30" s="80"/>
      <c r="BW30" s="80"/>
      <c r="BX30" s="80"/>
      <c r="BY30" s="80"/>
      <c r="BZ30" s="8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9"/>
      <c r="BM31" s="80"/>
      <c r="BN31" s="80"/>
      <c r="BO31" s="80"/>
      <c r="BP31" s="80"/>
      <c r="BQ31" s="80"/>
      <c r="BR31" s="80"/>
      <c r="BS31" s="80"/>
      <c r="BT31" s="80"/>
      <c r="BU31" s="80"/>
      <c r="BV31" s="80"/>
      <c r="BW31" s="80"/>
      <c r="BX31" s="80"/>
      <c r="BY31" s="80"/>
      <c r="BZ31" s="8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9"/>
      <c r="BM32" s="80"/>
      <c r="BN32" s="80"/>
      <c r="BO32" s="80"/>
      <c r="BP32" s="80"/>
      <c r="BQ32" s="80"/>
      <c r="BR32" s="80"/>
      <c r="BS32" s="80"/>
      <c r="BT32" s="80"/>
      <c r="BU32" s="80"/>
      <c r="BV32" s="80"/>
      <c r="BW32" s="80"/>
      <c r="BX32" s="80"/>
      <c r="BY32" s="80"/>
      <c r="BZ32" s="8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9"/>
      <c r="BM33" s="80"/>
      <c r="BN33" s="80"/>
      <c r="BO33" s="80"/>
      <c r="BP33" s="80"/>
      <c r="BQ33" s="80"/>
      <c r="BR33" s="80"/>
      <c r="BS33" s="80"/>
      <c r="BT33" s="80"/>
      <c r="BU33" s="80"/>
      <c r="BV33" s="80"/>
      <c r="BW33" s="80"/>
      <c r="BX33" s="80"/>
      <c r="BY33" s="80"/>
      <c r="BZ33" s="8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9"/>
      <c r="BM34" s="80"/>
      <c r="BN34" s="80"/>
      <c r="BO34" s="80"/>
      <c r="BP34" s="80"/>
      <c r="BQ34" s="80"/>
      <c r="BR34" s="80"/>
      <c r="BS34" s="80"/>
      <c r="BT34" s="80"/>
      <c r="BU34" s="80"/>
      <c r="BV34" s="80"/>
      <c r="BW34" s="80"/>
      <c r="BX34" s="80"/>
      <c r="BY34" s="80"/>
      <c r="BZ34" s="8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9"/>
      <c r="BM35" s="80"/>
      <c r="BN35" s="80"/>
      <c r="BO35" s="80"/>
      <c r="BP35" s="80"/>
      <c r="BQ35" s="80"/>
      <c r="BR35" s="80"/>
      <c r="BS35" s="80"/>
      <c r="BT35" s="80"/>
      <c r="BU35" s="80"/>
      <c r="BV35" s="80"/>
      <c r="BW35" s="80"/>
      <c r="BX35" s="80"/>
      <c r="BY35" s="80"/>
      <c r="BZ35" s="8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9"/>
      <c r="BM36" s="80"/>
      <c r="BN36" s="80"/>
      <c r="BO36" s="80"/>
      <c r="BP36" s="80"/>
      <c r="BQ36" s="80"/>
      <c r="BR36" s="80"/>
      <c r="BS36" s="80"/>
      <c r="BT36" s="80"/>
      <c r="BU36" s="80"/>
      <c r="BV36" s="80"/>
      <c r="BW36" s="80"/>
      <c r="BX36" s="80"/>
      <c r="BY36" s="80"/>
      <c r="BZ36" s="8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9"/>
      <c r="BM37" s="80"/>
      <c r="BN37" s="80"/>
      <c r="BO37" s="80"/>
      <c r="BP37" s="80"/>
      <c r="BQ37" s="80"/>
      <c r="BR37" s="80"/>
      <c r="BS37" s="80"/>
      <c r="BT37" s="80"/>
      <c r="BU37" s="80"/>
      <c r="BV37" s="80"/>
      <c r="BW37" s="80"/>
      <c r="BX37" s="80"/>
      <c r="BY37" s="80"/>
      <c r="BZ37" s="8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9"/>
      <c r="BM38" s="80"/>
      <c r="BN38" s="80"/>
      <c r="BO38" s="80"/>
      <c r="BP38" s="80"/>
      <c r="BQ38" s="80"/>
      <c r="BR38" s="80"/>
      <c r="BS38" s="80"/>
      <c r="BT38" s="80"/>
      <c r="BU38" s="80"/>
      <c r="BV38" s="80"/>
      <c r="BW38" s="80"/>
      <c r="BX38" s="80"/>
      <c r="BY38" s="80"/>
      <c r="BZ38" s="8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9"/>
      <c r="BM39" s="80"/>
      <c r="BN39" s="80"/>
      <c r="BO39" s="80"/>
      <c r="BP39" s="80"/>
      <c r="BQ39" s="80"/>
      <c r="BR39" s="80"/>
      <c r="BS39" s="80"/>
      <c r="BT39" s="80"/>
      <c r="BU39" s="80"/>
      <c r="BV39" s="80"/>
      <c r="BW39" s="80"/>
      <c r="BX39" s="80"/>
      <c r="BY39" s="80"/>
      <c r="BZ39" s="8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9"/>
      <c r="BM40" s="80"/>
      <c r="BN40" s="80"/>
      <c r="BO40" s="80"/>
      <c r="BP40" s="80"/>
      <c r="BQ40" s="80"/>
      <c r="BR40" s="80"/>
      <c r="BS40" s="80"/>
      <c r="BT40" s="80"/>
      <c r="BU40" s="80"/>
      <c r="BV40" s="80"/>
      <c r="BW40" s="80"/>
      <c r="BX40" s="80"/>
      <c r="BY40" s="80"/>
      <c r="BZ40" s="8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9"/>
      <c r="BM41" s="80"/>
      <c r="BN41" s="80"/>
      <c r="BO41" s="80"/>
      <c r="BP41" s="80"/>
      <c r="BQ41" s="80"/>
      <c r="BR41" s="80"/>
      <c r="BS41" s="80"/>
      <c r="BT41" s="80"/>
      <c r="BU41" s="80"/>
      <c r="BV41" s="80"/>
      <c r="BW41" s="80"/>
      <c r="BX41" s="80"/>
      <c r="BY41" s="80"/>
      <c r="BZ41" s="8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9"/>
      <c r="BM42" s="80"/>
      <c r="BN42" s="80"/>
      <c r="BO42" s="80"/>
      <c r="BP42" s="80"/>
      <c r="BQ42" s="80"/>
      <c r="BR42" s="80"/>
      <c r="BS42" s="80"/>
      <c r="BT42" s="80"/>
      <c r="BU42" s="80"/>
      <c r="BV42" s="80"/>
      <c r="BW42" s="80"/>
      <c r="BX42" s="80"/>
      <c r="BY42" s="80"/>
      <c r="BZ42" s="8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9"/>
      <c r="BM43" s="80"/>
      <c r="BN43" s="80"/>
      <c r="BO43" s="80"/>
      <c r="BP43" s="80"/>
      <c r="BQ43" s="80"/>
      <c r="BR43" s="80"/>
      <c r="BS43" s="80"/>
      <c r="BT43" s="80"/>
      <c r="BU43" s="80"/>
      <c r="BV43" s="80"/>
      <c r="BW43" s="80"/>
      <c r="BX43" s="80"/>
      <c r="BY43" s="80"/>
      <c r="BZ43" s="8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27</v>
      </c>
      <c r="BM45" s="38"/>
      <c r="BN45" s="38"/>
      <c r="BO45" s="38"/>
      <c r="BP45" s="38"/>
      <c r="BQ45" s="38"/>
      <c r="BR45" s="38"/>
      <c r="BS45" s="38"/>
      <c r="BT45" s="38"/>
      <c r="BU45" s="38"/>
      <c r="BV45" s="38"/>
      <c r="BW45" s="38"/>
      <c r="BX45" s="38"/>
      <c r="BY45" s="38"/>
      <c r="BZ45" s="3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120</v>
      </c>
      <c r="BM47" s="85"/>
      <c r="BN47" s="85"/>
      <c r="BO47" s="85"/>
      <c r="BP47" s="85"/>
      <c r="BQ47" s="85"/>
      <c r="BR47" s="85"/>
      <c r="BS47" s="85"/>
      <c r="BT47" s="85"/>
      <c r="BU47" s="85"/>
      <c r="BV47" s="85"/>
      <c r="BW47" s="85"/>
      <c r="BX47" s="85"/>
      <c r="BY47" s="85"/>
      <c r="BZ47" s="3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85"/>
      <c r="BN48" s="85"/>
      <c r="BO48" s="85"/>
      <c r="BP48" s="85"/>
      <c r="BQ48" s="85"/>
      <c r="BR48" s="85"/>
      <c r="BS48" s="85"/>
      <c r="BT48" s="85"/>
      <c r="BU48" s="85"/>
      <c r="BV48" s="85"/>
      <c r="BW48" s="85"/>
      <c r="BX48" s="85"/>
      <c r="BY48" s="85"/>
      <c r="BZ48" s="3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85"/>
      <c r="BN49" s="85"/>
      <c r="BO49" s="85"/>
      <c r="BP49" s="85"/>
      <c r="BQ49" s="85"/>
      <c r="BR49" s="85"/>
      <c r="BS49" s="85"/>
      <c r="BT49" s="85"/>
      <c r="BU49" s="85"/>
      <c r="BV49" s="85"/>
      <c r="BW49" s="85"/>
      <c r="BX49" s="85"/>
      <c r="BY49" s="85"/>
      <c r="BZ49" s="3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85"/>
      <c r="BN50" s="85"/>
      <c r="BO50" s="85"/>
      <c r="BP50" s="85"/>
      <c r="BQ50" s="85"/>
      <c r="BR50" s="85"/>
      <c r="BS50" s="85"/>
      <c r="BT50" s="85"/>
      <c r="BU50" s="85"/>
      <c r="BV50" s="85"/>
      <c r="BW50" s="85"/>
      <c r="BX50" s="85"/>
      <c r="BY50" s="85"/>
      <c r="BZ50" s="3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85"/>
      <c r="BN51" s="85"/>
      <c r="BO51" s="85"/>
      <c r="BP51" s="85"/>
      <c r="BQ51" s="85"/>
      <c r="BR51" s="85"/>
      <c r="BS51" s="85"/>
      <c r="BT51" s="85"/>
      <c r="BU51" s="85"/>
      <c r="BV51" s="85"/>
      <c r="BW51" s="85"/>
      <c r="BX51" s="85"/>
      <c r="BY51" s="85"/>
      <c r="BZ51" s="3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85"/>
      <c r="BN52" s="85"/>
      <c r="BO52" s="85"/>
      <c r="BP52" s="85"/>
      <c r="BQ52" s="85"/>
      <c r="BR52" s="85"/>
      <c r="BS52" s="85"/>
      <c r="BT52" s="85"/>
      <c r="BU52" s="85"/>
      <c r="BV52" s="85"/>
      <c r="BW52" s="85"/>
      <c r="BX52" s="85"/>
      <c r="BY52" s="85"/>
      <c r="BZ52" s="3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85"/>
      <c r="BN53" s="85"/>
      <c r="BO53" s="85"/>
      <c r="BP53" s="85"/>
      <c r="BQ53" s="85"/>
      <c r="BR53" s="85"/>
      <c r="BS53" s="85"/>
      <c r="BT53" s="85"/>
      <c r="BU53" s="85"/>
      <c r="BV53" s="85"/>
      <c r="BW53" s="85"/>
      <c r="BX53" s="85"/>
      <c r="BY53" s="85"/>
      <c r="BZ53" s="3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85"/>
      <c r="BN54" s="85"/>
      <c r="BO54" s="85"/>
      <c r="BP54" s="85"/>
      <c r="BQ54" s="85"/>
      <c r="BR54" s="85"/>
      <c r="BS54" s="85"/>
      <c r="BT54" s="85"/>
      <c r="BU54" s="85"/>
      <c r="BV54" s="85"/>
      <c r="BW54" s="85"/>
      <c r="BX54" s="85"/>
      <c r="BY54" s="85"/>
      <c r="BZ54" s="3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85"/>
      <c r="BN55" s="85"/>
      <c r="BO55" s="85"/>
      <c r="BP55" s="85"/>
      <c r="BQ55" s="85"/>
      <c r="BR55" s="85"/>
      <c r="BS55" s="85"/>
      <c r="BT55" s="85"/>
      <c r="BU55" s="85"/>
      <c r="BV55" s="85"/>
      <c r="BW55" s="85"/>
      <c r="BX55" s="85"/>
      <c r="BY55" s="85"/>
      <c r="BZ55" s="3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85"/>
      <c r="BN56" s="85"/>
      <c r="BO56" s="85"/>
      <c r="BP56" s="85"/>
      <c r="BQ56" s="85"/>
      <c r="BR56" s="85"/>
      <c r="BS56" s="85"/>
      <c r="BT56" s="85"/>
      <c r="BU56" s="85"/>
      <c r="BV56" s="85"/>
      <c r="BW56" s="85"/>
      <c r="BX56" s="85"/>
      <c r="BY56" s="85"/>
      <c r="BZ56" s="3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85"/>
      <c r="BN57" s="85"/>
      <c r="BO57" s="85"/>
      <c r="BP57" s="85"/>
      <c r="BQ57" s="85"/>
      <c r="BR57" s="85"/>
      <c r="BS57" s="85"/>
      <c r="BT57" s="85"/>
      <c r="BU57" s="85"/>
      <c r="BV57" s="85"/>
      <c r="BW57" s="85"/>
      <c r="BX57" s="85"/>
      <c r="BY57" s="85"/>
      <c r="BZ57" s="3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85"/>
      <c r="BN58" s="85"/>
      <c r="BO58" s="85"/>
      <c r="BP58" s="85"/>
      <c r="BQ58" s="85"/>
      <c r="BR58" s="85"/>
      <c r="BS58" s="85"/>
      <c r="BT58" s="85"/>
      <c r="BU58" s="85"/>
      <c r="BV58" s="85"/>
      <c r="BW58" s="85"/>
      <c r="BX58" s="85"/>
      <c r="BY58" s="85"/>
      <c r="BZ58" s="3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85"/>
      <c r="BN59" s="85"/>
      <c r="BO59" s="85"/>
      <c r="BP59" s="85"/>
      <c r="BQ59" s="85"/>
      <c r="BR59" s="85"/>
      <c r="BS59" s="85"/>
      <c r="BT59" s="85"/>
      <c r="BU59" s="85"/>
      <c r="BV59" s="85"/>
      <c r="BW59" s="85"/>
      <c r="BX59" s="85"/>
      <c r="BY59" s="85"/>
      <c r="BZ59" s="30"/>
    </row>
    <row r="60" spans="1:78" ht="13.5" customHeight="1" x14ac:dyDescent="0.15">
      <c r="A60" s="2"/>
      <c r="B60" s="34" t="s">
        <v>28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6"/>
      <c r="BK60" s="2"/>
      <c r="BL60" s="29"/>
      <c r="BM60" s="85"/>
      <c r="BN60" s="85"/>
      <c r="BO60" s="85"/>
      <c r="BP60" s="85"/>
      <c r="BQ60" s="85"/>
      <c r="BR60" s="85"/>
      <c r="BS60" s="85"/>
      <c r="BT60" s="85"/>
      <c r="BU60" s="85"/>
      <c r="BV60" s="85"/>
      <c r="BW60" s="85"/>
      <c r="BX60" s="85"/>
      <c r="BY60" s="85"/>
      <c r="BZ60" s="30"/>
    </row>
    <row r="61" spans="1:78"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6"/>
      <c r="BK61" s="2"/>
      <c r="BL61" s="29"/>
      <c r="BM61" s="85"/>
      <c r="BN61" s="85"/>
      <c r="BO61" s="85"/>
      <c r="BP61" s="85"/>
      <c r="BQ61" s="85"/>
      <c r="BR61" s="85"/>
      <c r="BS61" s="85"/>
      <c r="BT61" s="85"/>
      <c r="BU61" s="85"/>
      <c r="BV61" s="85"/>
      <c r="BW61" s="85"/>
      <c r="BX61" s="85"/>
      <c r="BY61" s="85"/>
      <c r="BZ61" s="3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85"/>
      <c r="BN62" s="85"/>
      <c r="BO62" s="85"/>
      <c r="BP62" s="85"/>
      <c r="BQ62" s="85"/>
      <c r="BR62" s="85"/>
      <c r="BS62" s="85"/>
      <c r="BT62" s="85"/>
      <c r="BU62" s="85"/>
      <c r="BV62" s="85"/>
      <c r="BW62" s="85"/>
      <c r="BX62" s="85"/>
      <c r="BY62" s="85"/>
      <c r="BZ62" s="3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29</v>
      </c>
      <c r="BM64" s="38"/>
      <c r="BN64" s="38"/>
      <c r="BO64" s="38"/>
      <c r="BP64" s="38"/>
      <c r="BQ64" s="38"/>
      <c r="BR64" s="38"/>
      <c r="BS64" s="38"/>
      <c r="BT64" s="38"/>
      <c r="BU64" s="38"/>
      <c r="BV64" s="38"/>
      <c r="BW64" s="38"/>
      <c r="BX64" s="38"/>
      <c r="BY64" s="38"/>
      <c r="BZ64" s="3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6" t="s">
        <v>119</v>
      </c>
      <c r="BM66" s="87"/>
      <c r="BN66" s="87"/>
      <c r="BO66" s="87"/>
      <c r="BP66" s="87"/>
      <c r="BQ66" s="87"/>
      <c r="BR66" s="87"/>
      <c r="BS66" s="87"/>
      <c r="BT66" s="87"/>
      <c r="BU66" s="87"/>
      <c r="BV66" s="87"/>
      <c r="BW66" s="87"/>
      <c r="BX66" s="87"/>
      <c r="BY66" s="87"/>
      <c r="BZ66" s="8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6"/>
      <c r="BM67" s="87"/>
      <c r="BN67" s="87"/>
      <c r="BO67" s="87"/>
      <c r="BP67" s="87"/>
      <c r="BQ67" s="87"/>
      <c r="BR67" s="87"/>
      <c r="BS67" s="87"/>
      <c r="BT67" s="87"/>
      <c r="BU67" s="87"/>
      <c r="BV67" s="87"/>
      <c r="BW67" s="87"/>
      <c r="BX67" s="87"/>
      <c r="BY67" s="87"/>
      <c r="BZ67" s="8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6"/>
      <c r="BM68" s="87"/>
      <c r="BN68" s="87"/>
      <c r="BO68" s="87"/>
      <c r="BP68" s="87"/>
      <c r="BQ68" s="87"/>
      <c r="BR68" s="87"/>
      <c r="BS68" s="87"/>
      <c r="BT68" s="87"/>
      <c r="BU68" s="87"/>
      <c r="BV68" s="87"/>
      <c r="BW68" s="87"/>
      <c r="BX68" s="87"/>
      <c r="BY68" s="87"/>
      <c r="BZ68" s="8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6"/>
      <c r="BM69" s="87"/>
      <c r="BN69" s="87"/>
      <c r="BO69" s="87"/>
      <c r="BP69" s="87"/>
      <c r="BQ69" s="87"/>
      <c r="BR69" s="87"/>
      <c r="BS69" s="87"/>
      <c r="BT69" s="87"/>
      <c r="BU69" s="87"/>
      <c r="BV69" s="87"/>
      <c r="BW69" s="87"/>
      <c r="BX69" s="87"/>
      <c r="BY69" s="87"/>
      <c r="BZ69" s="8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6"/>
      <c r="BM70" s="87"/>
      <c r="BN70" s="87"/>
      <c r="BO70" s="87"/>
      <c r="BP70" s="87"/>
      <c r="BQ70" s="87"/>
      <c r="BR70" s="87"/>
      <c r="BS70" s="87"/>
      <c r="BT70" s="87"/>
      <c r="BU70" s="87"/>
      <c r="BV70" s="87"/>
      <c r="BW70" s="87"/>
      <c r="BX70" s="87"/>
      <c r="BY70" s="87"/>
      <c r="BZ70" s="8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6"/>
      <c r="BM71" s="87"/>
      <c r="BN71" s="87"/>
      <c r="BO71" s="87"/>
      <c r="BP71" s="87"/>
      <c r="BQ71" s="87"/>
      <c r="BR71" s="87"/>
      <c r="BS71" s="87"/>
      <c r="BT71" s="87"/>
      <c r="BU71" s="87"/>
      <c r="BV71" s="87"/>
      <c r="BW71" s="87"/>
      <c r="BX71" s="87"/>
      <c r="BY71" s="87"/>
      <c r="BZ71" s="8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6"/>
      <c r="BM72" s="87"/>
      <c r="BN72" s="87"/>
      <c r="BO72" s="87"/>
      <c r="BP72" s="87"/>
      <c r="BQ72" s="87"/>
      <c r="BR72" s="87"/>
      <c r="BS72" s="87"/>
      <c r="BT72" s="87"/>
      <c r="BU72" s="87"/>
      <c r="BV72" s="87"/>
      <c r="BW72" s="87"/>
      <c r="BX72" s="87"/>
      <c r="BY72" s="87"/>
      <c r="BZ72" s="8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6"/>
      <c r="BM73" s="87"/>
      <c r="BN73" s="87"/>
      <c r="BO73" s="87"/>
      <c r="BP73" s="87"/>
      <c r="BQ73" s="87"/>
      <c r="BR73" s="87"/>
      <c r="BS73" s="87"/>
      <c r="BT73" s="87"/>
      <c r="BU73" s="87"/>
      <c r="BV73" s="87"/>
      <c r="BW73" s="87"/>
      <c r="BX73" s="87"/>
      <c r="BY73" s="87"/>
      <c r="BZ73" s="8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6"/>
      <c r="BM74" s="87"/>
      <c r="BN74" s="87"/>
      <c r="BO74" s="87"/>
      <c r="BP74" s="87"/>
      <c r="BQ74" s="87"/>
      <c r="BR74" s="87"/>
      <c r="BS74" s="87"/>
      <c r="BT74" s="87"/>
      <c r="BU74" s="87"/>
      <c r="BV74" s="87"/>
      <c r="BW74" s="87"/>
      <c r="BX74" s="87"/>
      <c r="BY74" s="87"/>
      <c r="BZ74" s="8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6"/>
      <c r="BM75" s="87"/>
      <c r="BN75" s="87"/>
      <c r="BO75" s="87"/>
      <c r="BP75" s="87"/>
      <c r="BQ75" s="87"/>
      <c r="BR75" s="87"/>
      <c r="BS75" s="87"/>
      <c r="BT75" s="87"/>
      <c r="BU75" s="87"/>
      <c r="BV75" s="87"/>
      <c r="BW75" s="87"/>
      <c r="BX75" s="87"/>
      <c r="BY75" s="87"/>
      <c r="BZ75" s="8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6"/>
      <c r="BM76" s="87"/>
      <c r="BN76" s="87"/>
      <c r="BO76" s="87"/>
      <c r="BP76" s="87"/>
      <c r="BQ76" s="87"/>
      <c r="BR76" s="87"/>
      <c r="BS76" s="87"/>
      <c r="BT76" s="87"/>
      <c r="BU76" s="87"/>
      <c r="BV76" s="87"/>
      <c r="BW76" s="87"/>
      <c r="BX76" s="87"/>
      <c r="BY76" s="87"/>
      <c r="BZ76" s="8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6"/>
      <c r="BM77" s="87"/>
      <c r="BN77" s="87"/>
      <c r="BO77" s="87"/>
      <c r="BP77" s="87"/>
      <c r="BQ77" s="87"/>
      <c r="BR77" s="87"/>
      <c r="BS77" s="87"/>
      <c r="BT77" s="87"/>
      <c r="BU77" s="87"/>
      <c r="BV77" s="87"/>
      <c r="BW77" s="87"/>
      <c r="BX77" s="87"/>
      <c r="BY77" s="87"/>
      <c r="BZ77" s="8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6"/>
      <c r="BM78" s="87"/>
      <c r="BN78" s="87"/>
      <c r="BO78" s="87"/>
      <c r="BP78" s="87"/>
      <c r="BQ78" s="87"/>
      <c r="BR78" s="87"/>
      <c r="BS78" s="87"/>
      <c r="BT78" s="87"/>
      <c r="BU78" s="87"/>
      <c r="BV78" s="87"/>
      <c r="BW78" s="87"/>
      <c r="BX78" s="87"/>
      <c r="BY78" s="87"/>
      <c r="BZ78" s="88"/>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6"/>
      <c r="BM79" s="87"/>
      <c r="BN79" s="87"/>
      <c r="BO79" s="87"/>
      <c r="BP79" s="87"/>
      <c r="BQ79" s="87"/>
      <c r="BR79" s="87"/>
      <c r="BS79" s="87"/>
      <c r="BT79" s="87"/>
      <c r="BU79" s="87"/>
      <c r="BV79" s="87"/>
      <c r="BW79" s="87"/>
      <c r="BX79" s="87"/>
      <c r="BY79" s="87"/>
      <c r="BZ79" s="88"/>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6"/>
      <c r="BM80" s="87"/>
      <c r="BN80" s="87"/>
      <c r="BO80" s="87"/>
      <c r="BP80" s="87"/>
      <c r="BQ80" s="87"/>
      <c r="BR80" s="87"/>
      <c r="BS80" s="87"/>
      <c r="BT80" s="87"/>
      <c r="BU80" s="87"/>
      <c r="BV80" s="87"/>
      <c r="BW80" s="87"/>
      <c r="BX80" s="87"/>
      <c r="BY80" s="87"/>
      <c r="BZ80" s="88"/>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6"/>
      <c r="BM81" s="87"/>
      <c r="BN81" s="87"/>
      <c r="BO81" s="87"/>
      <c r="BP81" s="87"/>
      <c r="BQ81" s="87"/>
      <c r="BR81" s="87"/>
      <c r="BS81" s="87"/>
      <c r="BT81" s="87"/>
      <c r="BU81" s="87"/>
      <c r="BV81" s="87"/>
      <c r="BW81" s="87"/>
      <c r="BX81" s="87"/>
      <c r="BY81" s="87"/>
      <c r="BZ81" s="88"/>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9"/>
      <c r="BM82" s="90"/>
      <c r="BN82" s="90"/>
      <c r="BO82" s="90"/>
      <c r="BP82" s="90"/>
      <c r="BQ82" s="90"/>
      <c r="BR82" s="90"/>
      <c r="BS82" s="90"/>
      <c r="BT82" s="90"/>
      <c r="BU82" s="90"/>
      <c r="BV82" s="90"/>
      <c r="BW82" s="90"/>
      <c r="BX82" s="90"/>
      <c r="BY82" s="90"/>
      <c r="BZ82" s="91"/>
    </row>
    <row r="83" spans="1:78" x14ac:dyDescent="0.15">
      <c r="C83" s="43" t="s">
        <v>30</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43</v>
      </c>
      <c r="O86" s="12" t="str">
        <f>データ!EO6</f>
        <v>【0.03】</v>
      </c>
    </row>
  </sheetData>
  <sheetProtection algorithmName="SHA-512" hashValue="RwmnjIVgx/y09VmqAGNs+8Qr0/D7Kl64VO9UggTlh59j+Whnvnnq6QQbD/yoPhTLsEMV6HTzTlupvrDuJE9qaQ==" saltValue="kJzdQhLqDfg5aLf6OEkAL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2" t="s">
        <v>54</v>
      </c>
      <c r="I3" s="73"/>
      <c r="J3" s="73"/>
      <c r="K3" s="73"/>
      <c r="L3" s="73"/>
      <c r="M3" s="73"/>
      <c r="N3" s="73"/>
      <c r="O3" s="73"/>
      <c r="P3" s="73"/>
      <c r="Q3" s="73"/>
      <c r="R3" s="73"/>
      <c r="S3" s="73"/>
      <c r="T3" s="73"/>
      <c r="U3" s="73"/>
      <c r="V3" s="73"/>
      <c r="W3" s="73"/>
      <c r="X3" s="74"/>
      <c r="Y3" s="78" t="s">
        <v>55</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56</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5" x14ac:dyDescent="0.15">
      <c r="A4" s="14" t="s">
        <v>57</v>
      </c>
      <c r="B4" s="16"/>
      <c r="C4" s="16"/>
      <c r="D4" s="16"/>
      <c r="E4" s="16"/>
      <c r="F4" s="16"/>
      <c r="G4" s="16"/>
      <c r="H4" s="75"/>
      <c r="I4" s="76"/>
      <c r="J4" s="76"/>
      <c r="K4" s="76"/>
      <c r="L4" s="76"/>
      <c r="M4" s="76"/>
      <c r="N4" s="76"/>
      <c r="O4" s="76"/>
      <c r="P4" s="76"/>
      <c r="Q4" s="76"/>
      <c r="R4" s="76"/>
      <c r="S4" s="76"/>
      <c r="T4" s="76"/>
      <c r="U4" s="76"/>
      <c r="V4" s="76"/>
      <c r="W4" s="76"/>
      <c r="X4" s="77"/>
      <c r="Y4" s="71" t="s">
        <v>58</v>
      </c>
      <c r="Z4" s="71"/>
      <c r="AA4" s="71"/>
      <c r="AB4" s="71"/>
      <c r="AC4" s="71"/>
      <c r="AD4" s="71"/>
      <c r="AE4" s="71"/>
      <c r="AF4" s="71"/>
      <c r="AG4" s="71"/>
      <c r="AH4" s="71"/>
      <c r="AI4" s="71"/>
      <c r="AJ4" s="71" t="s">
        <v>59</v>
      </c>
      <c r="AK4" s="71"/>
      <c r="AL4" s="71"/>
      <c r="AM4" s="71"/>
      <c r="AN4" s="71"/>
      <c r="AO4" s="71"/>
      <c r="AP4" s="71"/>
      <c r="AQ4" s="71"/>
      <c r="AR4" s="71"/>
      <c r="AS4" s="71"/>
      <c r="AT4" s="71"/>
      <c r="AU4" s="71" t="s">
        <v>60</v>
      </c>
      <c r="AV4" s="71"/>
      <c r="AW4" s="71"/>
      <c r="AX4" s="71"/>
      <c r="AY4" s="71"/>
      <c r="AZ4" s="71"/>
      <c r="BA4" s="71"/>
      <c r="BB4" s="71"/>
      <c r="BC4" s="71"/>
      <c r="BD4" s="71"/>
      <c r="BE4" s="71"/>
      <c r="BF4" s="71" t="s">
        <v>61</v>
      </c>
      <c r="BG4" s="71"/>
      <c r="BH4" s="71"/>
      <c r="BI4" s="71"/>
      <c r="BJ4" s="71"/>
      <c r="BK4" s="71"/>
      <c r="BL4" s="71"/>
      <c r="BM4" s="71"/>
      <c r="BN4" s="71"/>
      <c r="BO4" s="71"/>
      <c r="BP4" s="71"/>
      <c r="BQ4" s="71" t="s">
        <v>62</v>
      </c>
      <c r="BR4" s="71"/>
      <c r="BS4" s="71"/>
      <c r="BT4" s="71"/>
      <c r="BU4" s="71"/>
      <c r="BV4" s="71"/>
      <c r="BW4" s="71"/>
      <c r="BX4" s="71"/>
      <c r="BY4" s="71"/>
      <c r="BZ4" s="71"/>
      <c r="CA4" s="71"/>
      <c r="CB4" s="71" t="s">
        <v>63</v>
      </c>
      <c r="CC4" s="71"/>
      <c r="CD4" s="71"/>
      <c r="CE4" s="71"/>
      <c r="CF4" s="71"/>
      <c r="CG4" s="71"/>
      <c r="CH4" s="71"/>
      <c r="CI4" s="71"/>
      <c r="CJ4" s="71"/>
      <c r="CK4" s="71"/>
      <c r="CL4" s="71"/>
      <c r="CM4" s="71" t="s">
        <v>64</v>
      </c>
      <c r="CN4" s="71"/>
      <c r="CO4" s="71"/>
      <c r="CP4" s="71"/>
      <c r="CQ4" s="71"/>
      <c r="CR4" s="71"/>
      <c r="CS4" s="71"/>
      <c r="CT4" s="71"/>
      <c r="CU4" s="71"/>
      <c r="CV4" s="71"/>
      <c r="CW4" s="71"/>
      <c r="CX4" s="71" t="s">
        <v>65</v>
      </c>
      <c r="CY4" s="71"/>
      <c r="CZ4" s="71"/>
      <c r="DA4" s="71"/>
      <c r="DB4" s="71"/>
      <c r="DC4" s="71"/>
      <c r="DD4" s="71"/>
      <c r="DE4" s="71"/>
      <c r="DF4" s="71"/>
      <c r="DG4" s="71"/>
      <c r="DH4" s="71"/>
      <c r="DI4" s="71" t="s">
        <v>66</v>
      </c>
      <c r="DJ4" s="71"/>
      <c r="DK4" s="71"/>
      <c r="DL4" s="71"/>
      <c r="DM4" s="71"/>
      <c r="DN4" s="71"/>
      <c r="DO4" s="71"/>
      <c r="DP4" s="71"/>
      <c r="DQ4" s="71"/>
      <c r="DR4" s="71"/>
      <c r="DS4" s="71"/>
      <c r="DT4" s="71" t="s">
        <v>67</v>
      </c>
      <c r="DU4" s="71"/>
      <c r="DV4" s="71"/>
      <c r="DW4" s="71"/>
      <c r="DX4" s="71"/>
      <c r="DY4" s="71"/>
      <c r="DZ4" s="71"/>
      <c r="EA4" s="71"/>
      <c r="EB4" s="71"/>
      <c r="EC4" s="71"/>
      <c r="ED4" s="71"/>
      <c r="EE4" s="71" t="s">
        <v>68</v>
      </c>
      <c r="EF4" s="71"/>
      <c r="EG4" s="71"/>
      <c r="EH4" s="71"/>
      <c r="EI4" s="71"/>
      <c r="EJ4" s="71"/>
      <c r="EK4" s="71"/>
      <c r="EL4" s="71"/>
      <c r="EM4" s="71"/>
      <c r="EN4" s="71"/>
      <c r="EO4" s="71"/>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413461</v>
      </c>
      <c r="D6" s="19">
        <f t="shared" si="3"/>
        <v>47</v>
      </c>
      <c r="E6" s="19">
        <f t="shared" si="3"/>
        <v>17</v>
      </c>
      <c r="F6" s="19">
        <f t="shared" si="3"/>
        <v>5</v>
      </c>
      <c r="G6" s="19">
        <f t="shared" si="3"/>
        <v>0</v>
      </c>
      <c r="H6" s="19" t="str">
        <f t="shared" si="3"/>
        <v>佐賀県　みやき町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4.05</v>
      </c>
      <c r="Q6" s="20">
        <f t="shared" si="3"/>
        <v>100</v>
      </c>
      <c r="R6" s="20">
        <f t="shared" si="3"/>
        <v>3850</v>
      </c>
      <c r="S6" s="20">
        <f t="shared" si="3"/>
        <v>25823</v>
      </c>
      <c r="T6" s="20">
        <f t="shared" si="3"/>
        <v>51.92</v>
      </c>
      <c r="U6" s="20">
        <f t="shared" si="3"/>
        <v>497.36</v>
      </c>
      <c r="V6" s="20">
        <f t="shared" si="3"/>
        <v>1041</v>
      </c>
      <c r="W6" s="20">
        <f t="shared" si="3"/>
        <v>0.5</v>
      </c>
      <c r="X6" s="20">
        <f t="shared" si="3"/>
        <v>2082</v>
      </c>
      <c r="Y6" s="21">
        <f>IF(Y7="",NA(),Y7)</f>
        <v>74.89</v>
      </c>
      <c r="Z6" s="21">
        <f t="shared" ref="Z6:AH6" si="4">IF(Z7="",NA(),Z7)</f>
        <v>79.510000000000005</v>
      </c>
      <c r="AA6" s="21">
        <f t="shared" si="4"/>
        <v>77.400000000000006</v>
      </c>
      <c r="AB6" s="21">
        <f t="shared" si="4"/>
        <v>60.6</v>
      </c>
      <c r="AC6" s="21">
        <f t="shared" si="4"/>
        <v>73.19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56.71</v>
      </c>
      <c r="BR6" s="21">
        <f t="shared" ref="BR6:BZ6" si="8">IF(BR7="",NA(),BR7)</f>
        <v>46.74</v>
      </c>
      <c r="BS6" s="21">
        <f t="shared" si="8"/>
        <v>64</v>
      </c>
      <c r="BT6" s="21">
        <f t="shared" si="8"/>
        <v>52.54</v>
      </c>
      <c r="BU6" s="21">
        <f t="shared" si="8"/>
        <v>66.05</v>
      </c>
      <c r="BV6" s="21">
        <f t="shared" si="8"/>
        <v>59.8</v>
      </c>
      <c r="BW6" s="21">
        <f t="shared" si="8"/>
        <v>57.77</v>
      </c>
      <c r="BX6" s="21">
        <f t="shared" si="8"/>
        <v>57.31</v>
      </c>
      <c r="BY6" s="21">
        <f t="shared" si="8"/>
        <v>57.08</v>
      </c>
      <c r="BZ6" s="21">
        <f t="shared" si="8"/>
        <v>56.26</v>
      </c>
      <c r="CA6" s="20" t="str">
        <f>IF(CA7="","",IF(CA7="-","【-】","【"&amp;SUBSTITUTE(TEXT(CA7,"#,##0.00"),"-","△")&amp;"】"))</f>
        <v>【60.65】</v>
      </c>
      <c r="CB6" s="21">
        <f>IF(CB7="",NA(),CB7)</f>
        <v>255.74</v>
      </c>
      <c r="CC6" s="21">
        <f t="shared" ref="CC6:CK6" si="9">IF(CC7="",NA(),CC7)</f>
        <v>302.64999999999998</v>
      </c>
      <c r="CD6" s="21">
        <f t="shared" si="9"/>
        <v>204.64</v>
      </c>
      <c r="CE6" s="21">
        <f t="shared" si="9"/>
        <v>228.82</v>
      </c>
      <c r="CF6" s="21">
        <f t="shared" si="9"/>
        <v>222.89</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45.38</v>
      </c>
      <c r="CN6" s="21">
        <f t="shared" ref="CN6:CV6" si="10">IF(CN7="",NA(),CN7)</f>
        <v>43.27</v>
      </c>
      <c r="CO6" s="21">
        <f t="shared" si="10"/>
        <v>49.76</v>
      </c>
      <c r="CP6" s="21">
        <f t="shared" si="10"/>
        <v>55.43</v>
      </c>
      <c r="CQ6" s="21">
        <f t="shared" si="10"/>
        <v>46.19</v>
      </c>
      <c r="CR6" s="21">
        <f t="shared" si="10"/>
        <v>51.75</v>
      </c>
      <c r="CS6" s="21">
        <f t="shared" si="10"/>
        <v>50.68</v>
      </c>
      <c r="CT6" s="21">
        <f t="shared" si="10"/>
        <v>50.14</v>
      </c>
      <c r="CU6" s="21">
        <f t="shared" si="10"/>
        <v>54.83</v>
      </c>
      <c r="CV6" s="21">
        <f t="shared" si="10"/>
        <v>66.53</v>
      </c>
      <c r="CW6" s="20" t="str">
        <f>IF(CW7="","",IF(CW7="-","【-】","【"&amp;SUBSTITUTE(TEXT(CW7,"#,##0.00"),"-","△")&amp;"】"))</f>
        <v>【61.14】</v>
      </c>
      <c r="CX6" s="21">
        <f>IF(CX7="",NA(),CX7)</f>
        <v>80.92</v>
      </c>
      <c r="CY6" s="21">
        <f t="shared" ref="CY6:DG6" si="11">IF(CY7="",NA(),CY7)</f>
        <v>82.64</v>
      </c>
      <c r="CZ6" s="21">
        <f t="shared" si="11"/>
        <v>84.64</v>
      </c>
      <c r="DA6" s="21">
        <f t="shared" si="11"/>
        <v>85.74</v>
      </c>
      <c r="DB6" s="21">
        <f t="shared" si="11"/>
        <v>86.65</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413461</v>
      </c>
      <c r="D7" s="23">
        <v>47</v>
      </c>
      <c r="E7" s="23">
        <v>17</v>
      </c>
      <c r="F7" s="23">
        <v>5</v>
      </c>
      <c r="G7" s="23">
        <v>0</v>
      </c>
      <c r="H7" s="23" t="s">
        <v>98</v>
      </c>
      <c r="I7" s="23" t="s">
        <v>99</v>
      </c>
      <c r="J7" s="23" t="s">
        <v>100</v>
      </c>
      <c r="K7" s="23" t="s">
        <v>101</v>
      </c>
      <c r="L7" s="23" t="s">
        <v>102</v>
      </c>
      <c r="M7" s="23" t="s">
        <v>103</v>
      </c>
      <c r="N7" s="24" t="s">
        <v>104</v>
      </c>
      <c r="O7" s="24" t="s">
        <v>105</v>
      </c>
      <c r="P7" s="24">
        <v>4.05</v>
      </c>
      <c r="Q7" s="24">
        <v>100</v>
      </c>
      <c r="R7" s="24">
        <v>3850</v>
      </c>
      <c r="S7" s="24">
        <v>25823</v>
      </c>
      <c r="T7" s="24">
        <v>51.92</v>
      </c>
      <c r="U7" s="24">
        <v>497.36</v>
      </c>
      <c r="V7" s="24">
        <v>1041</v>
      </c>
      <c r="W7" s="24">
        <v>0.5</v>
      </c>
      <c r="X7" s="24">
        <v>2082</v>
      </c>
      <c r="Y7" s="24">
        <v>74.89</v>
      </c>
      <c r="Z7" s="24">
        <v>79.510000000000005</v>
      </c>
      <c r="AA7" s="24">
        <v>77.400000000000006</v>
      </c>
      <c r="AB7" s="24">
        <v>60.6</v>
      </c>
      <c r="AC7" s="24">
        <v>73.19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56.71</v>
      </c>
      <c r="BR7" s="24">
        <v>46.74</v>
      </c>
      <c r="BS7" s="24">
        <v>64</v>
      </c>
      <c r="BT7" s="24">
        <v>52.54</v>
      </c>
      <c r="BU7" s="24">
        <v>66.05</v>
      </c>
      <c r="BV7" s="24">
        <v>59.8</v>
      </c>
      <c r="BW7" s="24">
        <v>57.77</v>
      </c>
      <c r="BX7" s="24">
        <v>57.31</v>
      </c>
      <c r="BY7" s="24">
        <v>57.08</v>
      </c>
      <c r="BZ7" s="24">
        <v>56.26</v>
      </c>
      <c r="CA7" s="24">
        <v>60.65</v>
      </c>
      <c r="CB7" s="24">
        <v>255.74</v>
      </c>
      <c r="CC7" s="24">
        <v>302.64999999999998</v>
      </c>
      <c r="CD7" s="24">
        <v>204.64</v>
      </c>
      <c r="CE7" s="24">
        <v>228.82</v>
      </c>
      <c r="CF7" s="24">
        <v>222.89</v>
      </c>
      <c r="CG7" s="24">
        <v>263.76</v>
      </c>
      <c r="CH7" s="24">
        <v>274.35000000000002</v>
      </c>
      <c r="CI7" s="24">
        <v>273.52</v>
      </c>
      <c r="CJ7" s="24">
        <v>274.99</v>
      </c>
      <c r="CK7" s="24">
        <v>282.08999999999997</v>
      </c>
      <c r="CL7" s="24">
        <v>256.97000000000003</v>
      </c>
      <c r="CM7" s="24">
        <v>45.38</v>
      </c>
      <c r="CN7" s="24">
        <v>43.27</v>
      </c>
      <c r="CO7" s="24">
        <v>49.76</v>
      </c>
      <c r="CP7" s="24">
        <v>55.43</v>
      </c>
      <c r="CQ7" s="24">
        <v>46.19</v>
      </c>
      <c r="CR7" s="24">
        <v>51.75</v>
      </c>
      <c r="CS7" s="24">
        <v>50.68</v>
      </c>
      <c r="CT7" s="24">
        <v>50.14</v>
      </c>
      <c r="CU7" s="24">
        <v>54.83</v>
      </c>
      <c r="CV7" s="24">
        <v>66.53</v>
      </c>
      <c r="CW7" s="24">
        <v>61.14</v>
      </c>
      <c r="CX7" s="24">
        <v>80.92</v>
      </c>
      <c r="CY7" s="24">
        <v>82.64</v>
      </c>
      <c r="CZ7" s="24">
        <v>84.64</v>
      </c>
      <c r="DA7" s="24">
        <v>85.74</v>
      </c>
      <c r="DB7" s="24">
        <v>86.65</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みやき町役場</cp:lastModifiedBy>
  <dcterms:created xsi:type="dcterms:W3CDTF">2022-12-01T02:00:57Z</dcterms:created>
  <dcterms:modified xsi:type="dcterms:W3CDTF">2023-02-09T04:42:25Z</dcterms:modified>
  <cp:category/>
</cp:coreProperties>
</file>