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21.13\共有フォルダ\下水道課\管理担当\■佐賀県、協会等調査、アンケート\【02】 県市町村課\公営企業関連\公営企業　経営比較分析表\R4\14_みやき町\"/>
    </mc:Choice>
  </mc:AlternateContent>
  <workbookProtection workbookAlgorithmName="SHA-512" workbookHashValue="zy3TyBWfiSXowlA21a174PKESgh3uk4veqq6JX8stR+D6n4H6Xo9QhyFZ7utiQ87cquNOb4Z68bFXZEbHN7HSA==" workbookSaltValue="prMCesRZdGlTKDZRwEr8Z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<sst xmlns="http://schemas.openxmlformats.org/spreadsheetml/2006/main" count="236" uniqueCount="119">
  <si>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</si>
  <si>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</si>
  <si>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</si>
  <si>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</si>
  <si>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</si>
  <si>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</si>
  <si>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</si>
  <si>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</si>
  <si>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</si>
  <si>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</si>
  <si>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</si>
  <si>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</si>
  <si>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</si>
  <si>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</si>
  <si>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</si>
  <si>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</si>
  <si>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</si>
  <si>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</si>
  <si>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</si>
  <si>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</si>
  <si>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</si>
  <si>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</si>
  <si>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</si>
  <si>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</si>
  <si>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</si>
  <si>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</si>
  <si>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</si>
  <si>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</si>
  <si>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</si>
  <si>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</si>
  <si>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</si>
  <si>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</si>
  <si>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</si>
  <si>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</si>
  <si>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</si>
  <si>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</si>
  <si>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</si>
  <si>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</si>
  <si>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</si>
  <si>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</si>
  <si>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</si>
  <si>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</si>
  <si>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</si>
  <si>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</si>
  <si>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</si>
  <si>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</si>
  <si>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</si>
  <si>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</si>
  <si>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</si>
  <si>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</si>
  <si>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</si>
  <si>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</si>
  <si>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</si>
  <si>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</si>
  <si>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</si>
  <si>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</si>
  <si>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</si>
  <si>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</si>
  <si>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</si>
  <si>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</si>
  <si>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</si>
  <si>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</si>
  <si>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</si>
  <si>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</si>
  <si>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</si>
  <si>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</si>
  <si>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</si>
  <si>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</si>
  <si>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</si>
  <si>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</si>
  <si>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</si>
  <si>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</si>
  <si>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</si>
  <si>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</si>
  <si>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</si>
  <si>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</si>
  <si>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</si>
  <si>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</si>
  <si>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</si>
  <si>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</si>
  <si>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</si>
  <si>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</si>
  <si>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</si>
  <si>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</si>
  <si>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</si>
  <si>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</si>
  <si>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</si>
  <si>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</si>
  <si>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</si>
  <si>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</si>
  <si>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</si>
  <si>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</si>
  <si>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</si>
  <si>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</si>
  <si>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</si>
  <si>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</si>
  <si>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</si>
  <si>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</si>
  <si>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みやき町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</si>
  <si>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</si>
  <si>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</si>
  <si>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</si>
  <si>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</si>
  <si>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</si>
  <si>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</si>
  <si>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</si>
  <si>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</si>
  <si>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</si>
  <si>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</si>
  <si>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</si>
  <si>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</si>
  <si>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</si>
  <si>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</si>
  <si>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</si>
  <si>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</si>
  <si>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</si>
  <si>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本町の農業集落排水施設は、上地・高柳地区と簑原地区の2箇所である。
　上地・高柳地区は平成10年に供用を開始し25年目を迎える。ポンプ類や施設の老朽化に伴い、平成26年度より補助事業である『機能強化事業』の採択を受け、機能診断をおこない、平成28年度より施設の更新を計画的に実施し、長寿命化を図った。
　また、簑原地区は平成14年に供用を開始し21年目を迎える。令和2年度に採択を受け、令和2年度から令和6年度の5ヵ年で事業を実施する。令和4年度は機能強化事業により</t>
    </r>
    <r>
      <rPr>
        <sz val="11"/>
        <rFont val="ＭＳ ゴシック"/>
        <family val="3"/>
        <charset val="128"/>
      </rPr>
      <t>中継ポンプ施設</t>
    </r>
    <r>
      <rPr>
        <sz val="11"/>
        <color theme="1"/>
        <rFont val="ＭＳ ゴシック"/>
        <family val="3"/>
        <charset val="128"/>
      </rPr>
      <t>の更新を行い、長寿命化を図った。</t>
    </r>
    <rPh sb="1" eb="2">
      <t>ホン</t>
    </rPh>
    <rPh sb="2" eb="3">
      <t>チョウ</t>
    </rPh>
    <rPh sb="4" eb="6">
      <t>ノウギョウ</t>
    </rPh>
    <rPh sb="6" eb="8">
      <t>シュウラク</t>
    </rPh>
    <rPh sb="8" eb="10">
      <t>ハイスイ</t>
    </rPh>
    <rPh sb="10" eb="12">
      <t>シセツ</t>
    </rPh>
    <rPh sb="14" eb="16">
      <t>アゲチ</t>
    </rPh>
    <rPh sb="17" eb="19">
      <t>タカヤナギ</t>
    </rPh>
    <rPh sb="19" eb="21">
      <t>チク</t>
    </rPh>
    <rPh sb="22" eb="24">
      <t>ミノバル</t>
    </rPh>
    <rPh sb="24" eb="26">
      <t>チク</t>
    </rPh>
    <rPh sb="28" eb="30">
      <t>カショ</t>
    </rPh>
    <rPh sb="36" eb="38">
      <t>アゲチ</t>
    </rPh>
    <rPh sb="39" eb="41">
      <t>タカヤナギ</t>
    </rPh>
    <rPh sb="41" eb="43">
      <t>チク</t>
    </rPh>
    <rPh sb="156" eb="158">
      <t>ミノハラ</t>
    </rPh>
    <rPh sb="158" eb="160">
      <t>チク</t>
    </rPh>
    <rPh sb="182" eb="184">
      <t>レイワ</t>
    </rPh>
    <rPh sb="185" eb="186">
      <t>ネン</t>
    </rPh>
    <rPh sb="186" eb="187">
      <t>ド</t>
    </rPh>
    <rPh sb="188" eb="190">
      <t>サイタク</t>
    </rPh>
    <rPh sb="191" eb="192">
      <t>ウ</t>
    </rPh>
    <rPh sb="194" eb="196">
      <t>レイワ</t>
    </rPh>
    <rPh sb="197" eb="198">
      <t>ネン</t>
    </rPh>
    <rPh sb="198" eb="199">
      <t>ド</t>
    </rPh>
    <rPh sb="201" eb="203">
      <t>レイワ</t>
    </rPh>
    <rPh sb="204" eb="205">
      <t>ネン</t>
    </rPh>
    <rPh sb="205" eb="206">
      <t>ド</t>
    </rPh>
    <rPh sb="209" eb="210">
      <t>ネン</t>
    </rPh>
    <rPh sb="211" eb="213">
      <t>ジギョウ</t>
    </rPh>
    <rPh sb="214" eb="216">
      <t>ジッシ</t>
    </rPh>
    <rPh sb="219" eb="221">
      <t>レイワ</t>
    </rPh>
    <rPh sb="222" eb="224">
      <t>ネンド</t>
    </rPh>
    <rPh sb="225" eb="227">
      <t>キノウ</t>
    </rPh>
    <rPh sb="227" eb="229">
      <t>キョウカ</t>
    </rPh>
    <rPh sb="229" eb="231">
      <t>ジギョウ</t>
    </rPh>
    <rPh sb="234" eb="236">
      <t>チュウケイ</t>
    </rPh>
    <rPh sb="239" eb="241">
      <t>シセツ</t>
    </rPh>
    <rPh sb="242" eb="244">
      <t>コウシン</t>
    </rPh>
    <rPh sb="245" eb="246">
      <t>オコナ</t>
    </rPh>
    <rPh sb="248" eb="252">
      <t>チョウジュミョウカ</t>
    </rPh>
    <rPh sb="253" eb="254">
      <t>ハカ</t>
    </rPh>
    <phoneticPr fontId="4"/>
  </si>
  <si>
    <t>　本事業の経営は令和4年度には類似団体を僅かに上回ってはいるが、安定しておらず厳しい状況である。
　今後、使用料の増加は横ばい状態が続く事が想定されるので、経費の削減に努める事や使用料以外の収入の検討も必要である。
　料金改定を検討する必要があるものの、公共下水道や市町型浄化槽を整備している中で、本事業のみの値上げは現在のところ困難である。
　今後、令和6年4月より公営企業会計へ移行する予定であり、それにより使用者へ経営状況や適正な使用料を示す事ができ、使用料の改定に向けた取り組みを行っていく。
　また、維持管理費の削減による経営安定化を図るために、集落排水事業を公共下水道へ編入を検討する。</t>
    <rPh sb="8" eb="10">
      <t>レイワ</t>
    </rPh>
    <rPh sb="11" eb="13">
      <t>ネンド</t>
    </rPh>
    <rPh sb="20" eb="21">
      <t>ワズ</t>
    </rPh>
    <rPh sb="23" eb="25">
      <t>ウワマワ</t>
    </rPh>
    <rPh sb="32" eb="34">
      <t>アンテイ</t>
    </rPh>
    <rPh sb="39" eb="40">
      <t>キビ</t>
    </rPh>
    <rPh sb="42" eb="44">
      <t>ジョウキョウ</t>
    </rPh>
    <rPh sb="50" eb="52">
      <t>コンゴ</t>
    </rPh>
    <rPh sb="53" eb="56">
      <t>シヨウリョウ</t>
    </rPh>
    <rPh sb="57" eb="59">
      <t>ゾウカ</t>
    </rPh>
    <rPh sb="60" eb="61">
      <t>ヨコ</t>
    </rPh>
    <rPh sb="63" eb="65">
      <t>ジョウタイ</t>
    </rPh>
    <rPh sb="66" eb="67">
      <t>ツヅ</t>
    </rPh>
    <rPh sb="68" eb="69">
      <t>コト</t>
    </rPh>
    <rPh sb="70" eb="72">
      <t>ソウテイ</t>
    </rPh>
    <rPh sb="78" eb="80">
      <t>ケイヒ</t>
    </rPh>
    <rPh sb="81" eb="83">
      <t>サクゲン</t>
    </rPh>
    <rPh sb="84" eb="85">
      <t>ツト</t>
    </rPh>
    <rPh sb="87" eb="88">
      <t>コト</t>
    </rPh>
    <rPh sb="89" eb="92">
      <t>シヨウリョウ</t>
    </rPh>
    <rPh sb="92" eb="94">
      <t>イガイ</t>
    </rPh>
    <rPh sb="95" eb="97">
      <t>シュウニュウ</t>
    </rPh>
    <rPh sb="98" eb="100">
      <t>ケントウ</t>
    </rPh>
    <rPh sb="101" eb="103">
      <t>ヒツヨウ</t>
    </rPh>
    <rPh sb="159" eb="161">
      <t>ゲンザイ</t>
    </rPh>
    <rPh sb="165" eb="167">
      <t>コンナン</t>
    </rPh>
    <rPh sb="278" eb="280">
      <t>シュウラク</t>
    </rPh>
    <rPh sb="280" eb="282">
      <t>ハイスイ</t>
    </rPh>
    <rPh sb="282" eb="284">
      <t>ジギョウ</t>
    </rPh>
    <rPh sb="294" eb="296">
      <t>ケントウ</t>
    </rPh>
    <phoneticPr fontId="4"/>
  </si>
  <si>
    <r>
      <rPr>
        <sz val="9"/>
        <color theme="1"/>
        <rFont val="ＭＳ ゴシック"/>
        <family val="3"/>
        <charset val="128"/>
      </rPr>
      <t>本事業は、平成14年度で2処理区の整備が完了し、平成27年度までは維持管理運営のみとなっていたが、平成28年度より機能強化事業を行い、施設や管路の設備、機器の更新を実施している。
　平成28年度から令和元年度までは、上地高柳地区の機能強化事業を実施し維持管理費の抑制を図った。令和2年度より簑原地区の機能強化事業を実施している。
 設備・機器の老朽化による修理や更新が維持管理費を増大させているが、この事業で機器・設備の機能強化を行い抑制を図る。令和4年度は</t>
    </r>
    <r>
      <rPr>
        <sz val="9"/>
        <rFont val="ＭＳ ゴシック"/>
        <family val="3"/>
        <charset val="128"/>
      </rPr>
      <t>中継ポンプ施設の更新</t>
    </r>
    <r>
      <rPr>
        <sz val="9"/>
        <color theme="1"/>
        <rFont val="ＭＳ ゴシック"/>
        <family val="3"/>
        <charset val="128"/>
      </rPr>
      <t>を行った。
①収益的収支率について</t>
    </r>
    <r>
      <rPr>
        <sz val="6"/>
        <color theme="1"/>
        <rFont val="ＭＳ ゴシック"/>
        <family val="3"/>
        <charset val="128"/>
      </rPr>
      <t xml:space="preserve">
  使用料収入は新規加入者が増えた事により微増、総支出においては公営企業会計支援業務委託費の増加に伴い収益的収支率は減少となった。
　今後は使用料の増収対策として、未接続者への加入啓発を強化し、経営の安定化を図る。　
</t>
    </r>
    <r>
      <rPr>
        <sz val="9"/>
        <color theme="1"/>
        <rFont val="ＭＳ ゴシック"/>
        <family val="3"/>
        <charset val="128"/>
      </rPr>
      <t>⑤経費回収率について</t>
    </r>
    <r>
      <rPr>
        <sz val="6"/>
        <color theme="1"/>
        <rFont val="ＭＳ ゴシック"/>
        <family val="3"/>
        <charset val="128"/>
      </rPr>
      <t xml:space="preserve">
　令和4年度は、公営企業会計法適用委託を実施しているため、汚水処理費が増加している。令和6年4月より公営企業会計へ移行する予定であり、それにより使用者へ経営状況や適正な使用料を示す事ができ、使用料の改定に向けた取り組みを行っていく。
</t>
    </r>
    <r>
      <rPr>
        <sz val="9"/>
        <color theme="1"/>
        <rFont val="ＭＳ ゴシック"/>
        <family val="3"/>
        <charset val="128"/>
      </rPr>
      <t>⑥汚水処理原価について</t>
    </r>
    <r>
      <rPr>
        <sz val="6"/>
        <color theme="1"/>
        <rFont val="ＭＳ ゴシック"/>
        <family val="3"/>
        <charset val="128"/>
      </rPr>
      <t xml:space="preserve">
　公営企業法適用委託費の増加に伴い汚水処理費が増加し、年間有収水量は減少しているため、汚水処理原価は増加している。今後についても、類似団体の平均を下回る水準で推移していく。
</t>
    </r>
    <r>
      <rPr>
        <sz val="9"/>
        <color theme="1"/>
        <rFont val="ＭＳ ゴシック"/>
        <family val="3"/>
        <charset val="128"/>
      </rPr>
      <t>⑦施設使用率について</t>
    </r>
    <r>
      <rPr>
        <sz val="6"/>
        <color theme="1"/>
        <rFont val="ＭＳ ゴシック"/>
        <family val="3"/>
        <charset val="128"/>
      </rPr>
      <t xml:space="preserve">
　令和4年度は処理水量が減少したため施設利用率も9.24％減少し46.19％となっている。今後は町全体で定住化対策を行っているため処理水量が増加し、利用率も増加する予定である。
</t>
    </r>
    <r>
      <rPr>
        <sz val="9"/>
        <color theme="1"/>
        <rFont val="ＭＳ ゴシック"/>
        <family val="3"/>
        <charset val="128"/>
      </rPr>
      <t>⑧水洗化率について</t>
    </r>
    <r>
      <rPr>
        <sz val="6"/>
        <color theme="1"/>
        <rFont val="ＭＳ ゴシック"/>
        <family val="3"/>
        <charset val="128"/>
      </rPr>
      <t xml:space="preserve">
　処理区域内の新築の増加により、増加となった。類似団体平均値を超える値となっている。</t>
    </r>
    <rPh sb="24" eb="26">
      <t>ヘイセイ</t>
    </rPh>
    <rPh sb="28" eb="30">
      <t>ネンド</t>
    </rPh>
    <rPh sb="49" eb="51">
      <t>ヘイセイ</t>
    </rPh>
    <rPh sb="53" eb="55">
      <t>ネンド</t>
    </rPh>
    <rPh sb="57" eb="59">
      <t>キノウ</t>
    </rPh>
    <rPh sb="59" eb="61">
      <t>キョウカ</t>
    </rPh>
    <rPh sb="61" eb="63">
      <t>ジギョウ</t>
    </rPh>
    <rPh sb="64" eb="65">
      <t>オコナ</t>
    </rPh>
    <rPh sb="67" eb="69">
      <t>シセツ</t>
    </rPh>
    <rPh sb="70" eb="72">
      <t>カンロ</t>
    </rPh>
    <rPh sb="73" eb="75">
      <t>セツビ</t>
    </rPh>
    <rPh sb="76" eb="78">
      <t>キキ</t>
    </rPh>
    <rPh sb="79" eb="81">
      <t>コウシン</t>
    </rPh>
    <rPh sb="82" eb="84">
      <t>ジッシ</t>
    </rPh>
    <rPh sb="96" eb="97">
      <t>ド</t>
    </rPh>
    <rPh sb="99" eb="101">
      <t>レイワ</t>
    </rPh>
    <rPh sb="101" eb="103">
      <t>ガンネン</t>
    </rPh>
    <rPh sb="103" eb="104">
      <t>ド</t>
    </rPh>
    <rPh sb="122" eb="124">
      <t>ジッシ</t>
    </rPh>
    <rPh sb="125" eb="127">
      <t>イジ</t>
    </rPh>
    <rPh sb="127" eb="129">
      <t>カンリ</t>
    </rPh>
    <rPh sb="129" eb="130">
      <t>ヒ</t>
    </rPh>
    <rPh sb="131" eb="133">
      <t>ヨクセイ</t>
    </rPh>
    <rPh sb="134" eb="135">
      <t>ハカ</t>
    </rPh>
    <rPh sb="138" eb="140">
      <t>レイワ</t>
    </rPh>
    <rPh sb="141" eb="143">
      <t>ネンド</t>
    </rPh>
    <rPh sb="266" eb="268">
      <t>シンキ</t>
    </rPh>
    <rPh sb="268" eb="271">
      <t>カニュウシャ</t>
    </rPh>
    <rPh sb="279" eb="281">
      <t>ビゾウ</t>
    </rPh>
    <rPh sb="290" eb="292">
      <t>コウエイ</t>
    </rPh>
    <rPh sb="292" eb="294">
      <t>キギョウ</t>
    </rPh>
    <rPh sb="294" eb="296">
      <t>カイケイ</t>
    </rPh>
    <rPh sb="296" eb="298">
      <t>シエン</t>
    </rPh>
    <rPh sb="298" eb="300">
      <t>ギョウム</t>
    </rPh>
    <rPh sb="300" eb="302">
      <t>イタク</t>
    </rPh>
    <rPh sb="302" eb="303">
      <t>ヒ</t>
    </rPh>
    <rPh sb="309" eb="312">
      <t>シュウエキテキ</t>
    </rPh>
    <rPh sb="312" eb="314">
      <t>シュウシ</t>
    </rPh>
    <rPh sb="314" eb="315">
      <t>リツ</t>
    </rPh>
    <rPh sb="316" eb="318">
      <t>ゲンショウ</t>
    </rPh>
    <rPh sb="508" eb="510">
      <t>コウエイ</t>
    </rPh>
    <rPh sb="510" eb="512">
      <t>キギョウ</t>
    </rPh>
    <rPh sb="512" eb="513">
      <t>ホウ</t>
    </rPh>
    <rPh sb="513" eb="515">
      <t>テキヨウ</t>
    </rPh>
    <rPh sb="515" eb="517">
      <t>イタク</t>
    </rPh>
    <rPh sb="517" eb="518">
      <t>ヒ</t>
    </rPh>
    <rPh sb="519" eb="521">
      <t>ゾウカ</t>
    </rPh>
    <rPh sb="522" eb="523">
      <t>トモナ</t>
    </rPh>
    <rPh sb="524" eb="526">
      <t>オスイ</t>
    </rPh>
    <rPh sb="526" eb="528">
      <t>ショリ</t>
    </rPh>
    <rPh sb="528" eb="529">
      <t>ヒ</t>
    </rPh>
    <rPh sb="530" eb="532">
      <t>ゾウカ</t>
    </rPh>
    <rPh sb="534" eb="536">
      <t>ネンカン</t>
    </rPh>
    <rPh sb="536" eb="540">
      <t>ユウシュウスイリョウ</t>
    </rPh>
    <rPh sb="541" eb="543">
      <t>ゲンショウ</t>
    </rPh>
    <rPh sb="550" eb="552">
      <t>オスイ</t>
    </rPh>
    <rPh sb="552" eb="554">
      <t>ショリ</t>
    </rPh>
    <rPh sb="554" eb="556">
      <t>ゲンカ</t>
    </rPh>
    <rPh sb="557" eb="559">
      <t>ゾウカ</t>
    </rPh>
    <rPh sb="572" eb="574">
      <t>ルイジ</t>
    </rPh>
    <rPh sb="574" eb="576">
      <t>ダンタイ</t>
    </rPh>
    <rPh sb="577" eb="579">
      <t>ヘイキン</t>
    </rPh>
    <rPh sb="580" eb="582">
      <t>シタマワ</t>
    </rPh>
    <rPh sb="583" eb="585">
      <t>スイジュン</t>
    </rPh>
    <rPh sb="586" eb="588">
      <t>スイイ</t>
    </rPh>
    <rPh sb="606" eb="608">
      <t>レイワ</t>
    </rPh>
    <rPh sb="609" eb="611">
      <t>ネンド</t>
    </rPh>
    <rPh sb="612" eb="614">
      <t>ショリ</t>
    </rPh>
    <rPh sb="614" eb="616">
      <t>スイリョウ</t>
    </rPh>
    <rPh sb="617" eb="619">
      <t>ゲンショウ</t>
    </rPh>
    <rPh sb="623" eb="625">
      <t>シセツ</t>
    </rPh>
    <rPh sb="625" eb="627">
      <t>リヨウ</t>
    </rPh>
    <rPh sb="627" eb="628">
      <t>リツ</t>
    </rPh>
    <rPh sb="634" eb="636">
      <t>ゲンショウ</t>
    </rPh>
    <rPh sb="650" eb="652">
      <t>コンゴ</t>
    </rPh>
    <rPh sb="687" eb="68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</si>
</sst>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3E-4FE7-A025-E23167B06E1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993E-4FE7-A025-E23167B06E1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43.27</c:v>
                </c:pt>
                <c:pt idx="1">
                  <c:v>49.76</c:v>
                </c:pt>
                <c:pt idx="2">
                  <c:v>55.43</c:v>
                </c:pt>
                <c:pt idx="3">
                  <c:v>46.19</c:v>
                </c:pt>
                <c:pt idx="4">
                  <c:v>43.76</c:v>
                </c:pt>
              </c:numCache>
            </c:numRef>
          </c:val>
          <c:extLst>
            <c:ext xmlns:c16="http://schemas.microsoft.com/office/drawing/2014/chart" uri="{C3380CC4-5D6E-409C-BE32-E72D297353CC}">
              <c16:uniqueId val="{00000000-98F1-44D4-8D2D-484E72A5AB4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98F1-44D4-8D2D-484E72A5AB4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82.64</c:v>
                </c:pt>
                <c:pt idx="1">
                  <c:v>84.64</c:v>
                </c:pt>
                <c:pt idx="2">
                  <c:v>85.74</c:v>
                </c:pt>
                <c:pt idx="3">
                  <c:v>86.65</c:v>
                </c:pt>
                <c:pt idx="4">
                  <c:v>86.53</c:v>
                </c:pt>
              </c:numCache>
            </c:numRef>
          </c:val>
          <c:extLst>
            <c:ext xmlns:c16="http://schemas.microsoft.com/office/drawing/2014/chart" uri="{C3380CC4-5D6E-409C-BE32-E72D297353CC}">
              <c16:uniqueId val="{00000000-BE77-40FD-8594-32DC743309A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BE77-40FD-8594-32DC743309A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79.510000000000005</c:v>
                </c:pt>
                <c:pt idx="1">
                  <c:v>77.400000000000006</c:v>
                </c:pt>
                <c:pt idx="2">
                  <c:v>60.6</c:v>
                </c:pt>
                <c:pt idx="3">
                  <c:v>73.19</c:v>
                </c:pt>
                <c:pt idx="4">
                  <c:v>69.900000000000006</c:v>
                </c:pt>
              </c:numCache>
            </c:numRef>
          </c:val>
          <c:extLst>
            <c:ext xmlns:c16="http://schemas.microsoft.com/office/drawing/2014/chart" uri="{C3380CC4-5D6E-409C-BE32-E72D297353CC}">
              <c16:uniqueId val="{00000000-2AF0-4AAB-AA77-96191278696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F0-4AAB-AA77-96191278696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F7-4032-BE61-362FF53C2E5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F7-4032-BE61-362FF53C2E5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19-4000-A847-8832872DD9D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19-4000-A847-8832872DD9D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B3-433E-8080-AEF1C423AAF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B3-433E-8080-AEF1C423AAF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81-4E2D-92D7-5DB2D3C11E1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81-4E2D-92D7-5DB2D3C11E1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formatCode="#,##0.00;&quot;△&quot;#,##0.00;&quot;-&quot;">
                  <c:v>0.01</c:v>
                </c:pt>
              </c:numCache>
            </c:numRef>
          </c:val>
          <c:extLst>
            <c:ext xmlns:c16="http://schemas.microsoft.com/office/drawing/2014/chart" uri="{C3380CC4-5D6E-409C-BE32-E72D297353CC}">
              <c16:uniqueId val="{00000000-4A4B-44FD-83E2-F424B7BA883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4A4B-44FD-83E2-F424B7BA883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46.74</c:v>
                </c:pt>
                <c:pt idx="1">
                  <c:v>64</c:v>
                </c:pt>
                <c:pt idx="2">
                  <c:v>52.54</c:v>
                </c:pt>
                <c:pt idx="3">
                  <c:v>66.05</c:v>
                </c:pt>
                <c:pt idx="4">
                  <c:v>54.41</c:v>
                </c:pt>
              </c:numCache>
            </c:numRef>
          </c:val>
          <c:extLst>
            <c:ext xmlns:c16="http://schemas.microsoft.com/office/drawing/2014/chart" uri="{C3380CC4-5D6E-409C-BE32-E72D297353CC}">
              <c16:uniqueId val="{00000000-1F95-45C5-93C2-73D9BCB6055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1F95-45C5-93C2-73D9BCB6055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302.64999999999998</c:v>
                </c:pt>
                <c:pt idx="1">
                  <c:v>204.64</c:v>
                </c:pt>
                <c:pt idx="2">
                  <c:v>228.82</c:v>
                </c:pt>
                <c:pt idx="3">
                  <c:v>222.89</c:v>
                </c:pt>
                <c:pt idx="4">
                  <c:v>280.39</c:v>
                </c:pt>
              </c:numCache>
            </c:numRef>
          </c:val>
          <c:extLst>
            <c:ext xmlns:c16="http://schemas.microsoft.com/office/drawing/2014/chart" uri="{C3380CC4-5D6E-409C-BE32-E72D297353CC}">
              <c16:uniqueId val="{00000000-0BEB-49AD-A056-DBFB7149255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0BEB-49AD-A056-DBFB7149255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T34" zoomScale="130" zoomScaleNormal="13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佐賀県　みやき町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81" t="s">
        <v>9</v>
      </c>
      <c r="BM7" s="82"/>
      <c r="BN7" s="82"/>
      <c r="BO7" s="82"/>
      <c r="BP7" s="82"/>
      <c r="BQ7" s="82"/>
      <c r="BR7" s="82"/>
      <c r="BS7" s="82"/>
      <c r="BT7" s="82"/>
      <c r="BU7" s="82"/>
      <c r="BV7" s="82"/>
      <c r="BW7" s="82"/>
      <c r="BX7" s="82"/>
      <c r="BY7" s="83"/>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F2</v>
      </c>
      <c r="X8" s="77"/>
      <c r="Y8" s="77"/>
      <c r="Z8" s="77"/>
      <c r="AA8" s="77"/>
      <c r="AB8" s="77"/>
      <c r="AC8" s="77"/>
      <c r="AD8" s="78" t="str">
        <f>データ!$M$6</f>
        <v>非設置</v>
      </c>
      <c r="AE8" s="78"/>
      <c r="AF8" s="78"/>
      <c r="AG8" s="78"/>
      <c r="AH8" s="78"/>
      <c r="AI8" s="78"/>
      <c r="AJ8" s="78"/>
      <c r="AK8" s="3"/>
      <c r="AL8" s="52">
        <f>データ!S6</f>
        <v>25752</v>
      </c>
      <c r="AM8" s="52"/>
      <c r="AN8" s="52"/>
      <c r="AO8" s="52"/>
      <c r="AP8" s="52"/>
      <c r="AQ8" s="52"/>
      <c r="AR8" s="52"/>
      <c r="AS8" s="52"/>
      <c r="AT8" s="51">
        <f>データ!T6</f>
        <v>51.92</v>
      </c>
      <c r="AU8" s="51"/>
      <c r="AV8" s="51"/>
      <c r="AW8" s="51"/>
      <c r="AX8" s="51"/>
      <c r="AY8" s="51"/>
      <c r="AZ8" s="51"/>
      <c r="BA8" s="51"/>
      <c r="BB8" s="51">
        <f>データ!U6</f>
        <v>495.99</v>
      </c>
      <c r="BC8" s="51"/>
      <c r="BD8" s="51"/>
      <c r="BE8" s="51"/>
      <c r="BF8" s="51"/>
      <c r="BG8" s="51"/>
      <c r="BH8" s="51"/>
      <c r="BI8" s="51"/>
      <c r="BJ8" s="3"/>
      <c r="BK8" s="3"/>
      <c r="BL8" s="73" t="s">
        <v>10</v>
      </c>
      <c r="BM8" s="74"/>
      <c r="BN8" s="75" t="s">
        <v>11</v>
      </c>
      <c r="BO8" s="75"/>
      <c r="BP8" s="75"/>
      <c r="BQ8" s="75"/>
      <c r="BR8" s="75"/>
      <c r="BS8" s="75"/>
      <c r="BT8" s="75"/>
      <c r="BU8" s="75"/>
      <c r="BV8" s="75"/>
      <c r="BW8" s="75"/>
      <c r="BX8" s="75"/>
      <c r="BY8" s="76"/>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56" t="s">
        <v>21</v>
      </c>
      <c r="BO9" s="56"/>
      <c r="BP9" s="56"/>
      <c r="BQ9" s="56"/>
      <c r="BR9" s="56"/>
      <c r="BS9" s="56"/>
      <c r="BT9" s="56"/>
      <c r="BU9" s="56"/>
      <c r="BV9" s="56"/>
      <c r="BW9" s="56"/>
      <c r="BX9" s="56"/>
      <c r="BY9" s="57"/>
    </row>
    <row r="10" spans="1:78" ht="18.75" customHeight="1" x14ac:dyDescent="0.15">
      <c r="A10" s="2"/>
      <c r="B10" s="51" t="str">
        <f>データ!N6</f>
        <v>-</v>
      </c>
      <c r="C10" s="51"/>
      <c r="D10" s="51"/>
      <c r="E10" s="51"/>
      <c r="F10" s="51"/>
      <c r="G10" s="51"/>
      <c r="H10" s="51"/>
      <c r="I10" s="51" t="str">
        <f>データ!O6</f>
        <v>該当数値なし</v>
      </c>
      <c r="J10" s="51"/>
      <c r="K10" s="51"/>
      <c r="L10" s="51"/>
      <c r="M10" s="51"/>
      <c r="N10" s="51"/>
      <c r="O10" s="51"/>
      <c r="P10" s="51">
        <f>データ!P6</f>
        <v>3.96</v>
      </c>
      <c r="Q10" s="51"/>
      <c r="R10" s="51"/>
      <c r="S10" s="51"/>
      <c r="T10" s="51"/>
      <c r="U10" s="51"/>
      <c r="V10" s="51"/>
      <c r="W10" s="51">
        <f>データ!Q6</f>
        <v>100</v>
      </c>
      <c r="X10" s="51"/>
      <c r="Y10" s="51"/>
      <c r="Z10" s="51"/>
      <c r="AA10" s="51"/>
      <c r="AB10" s="51"/>
      <c r="AC10" s="51"/>
      <c r="AD10" s="52">
        <f>データ!R6</f>
        <v>3850</v>
      </c>
      <c r="AE10" s="52"/>
      <c r="AF10" s="52"/>
      <c r="AG10" s="52"/>
      <c r="AH10" s="52"/>
      <c r="AI10" s="52"/>
      <c r="AJ10" s="52"/>
      <c r="AK10" s="2"/>
      <c r="AL10" s="52">
        <f>データ!V6</f>
        <v>1017</v>
      </c>
      <c r="AM10" s="52"/>
      <c r="AN10" s="52"/>
      <c r="AO10" s="52"/>
      <c r="AP10" s="52"/>
      <c r="AQ10" s="52"/>
      <c r="AR10" s="52"/>
      <c r="AS10" s="52"/>
      <c r="AT10" s="51">
        <f>データ!W6</f>
        <v>0.5</v>
      </c>
      <c r="AU10" s="51"/>
      <c r="AV10" s="51"/>
      <c r="AW10" s="51"/>
      <c r="AX10" s="51"/>
      <c r="AY10" s="51"/>
      <c r="AZ10" s="51"/>
      <c r="BA10" s="51"/>
      <c r="BB10" s="51">
        <f>データ!X6</f>
        <v>2034</v>
      </c>
      <c r="BC10" s="51"/>
      <c r="BD10" s="51"/>
      <c r="BE10" s="51"/>
      <c r="BF10" s="51"/>
      <c r="BG10" s="51"/>
      <c r="BH10" s="51"/>
      <c r="BI10" s="51"/>
      <c r="BJ10" s="2"/>
      <c r="BK10" s="2"/>
      <c r="BL10" s="58" t="s">
        <v>22</v>
      </c>
      <c r="BM10" s="59"/>
      <c r="BN10" s="60" t="s">
        <v>23</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7" t="s">
        <v>118</v>
      </c>
      <c r="BM16" s="68"/>
      <c r="BN16" s="68"/>
      <c r="BO16" s="68"/>
      <c r="BP16" s="68"/>
      <c r="BQ16" s="68"/>
      <c r="BR16" s="68"/>
      <c r="BS16" s="68"/>
      <c r="BT16" s="68"/>
      <c r="BU16" s="68"/>
      <c r="BV16" s="68"/>
      <c r="BW16" s="68"/>
      <c r="BX16" s="68"/>
      <c r="BY16" s="68"/>
      <c r="BZ16" s="6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7"/>
      <c r="BM17" s="68"/>
      <c r="BN17" s="68"/>
      <c r="BO17" s="68"/>
      <c r="BP17" s="68"/>
      <c r="BQ17" s="68"/>
      <c r="BR17" s="68"/>
      <c r="BS17" s="68"/>
      <c r="BT17" s="68"/>
      <c r="BU17" s="68"/>
      <c r="BV17" s="68"/>
      <c r="BW17" s="68"/>
      <c r="BX17" s="68"/>
      <c r="BY17" s="68"/>
      <c r="BZ17" s="6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7"/>
      <c r="BM18" s="68"/>
      <c r="BN18" s="68"/>
      <c r="BO18" s="68"/>
      <c r="BP18" s="68"/>
      <c r="BQ18" s="68"/>
      <c r="BR18" s="68"/>
      <c r="BS18" s="68"/>
      <c r="BT18" s="68"/>
      <c r="BU18" s="68"/>
      <c r="BV18" s="68"/>
      <c r="BW18" s="68"/>
      <c r="BX18" s="68"/>
      <c r="BY18" s="68"/>
      <c r="BZ18" s="6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7"/>
      <c r="BM19" s="68"/>
      <c r="BN19" s="68"/>
      <c r="BO19" s="68"/>
      <c r="BP19" s="68"/>
      <c r="BQ19" s="68"/>
      <c r="BR19" s="68"/>
      <c r="BS19" s="68"/>
      <c r="BT19" s="68"/>
      <c r="BU19" s="68"/>
      <c r="BV19" s="68"/>
      <c r="BW19" s="68"/>
      <c r="BX19" s="68"/>
      <c r="BY19" s="68"/>
      <c r="BZ19" s="6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7"/>
      <c r="BM20" s="68"/>
      <c r="BN20" s="68"/>
      <c r="BO20" s="68"/>
      <c r="BP20" s="68"/>
      <c r="BQ20" s="68"/>
      <c r="BR20" s="68"/>
      <c r="BS20" s="68"/>
      <c r="BT20" s="68"/>
      <c r="BU20" s="68"/>
      <c r="BV20" s="68"/>
      <c r="BW20" s="68"/>
      <c r="BX20" s="68"/>
      <c r="BY20" s="68"/>
      <c r="BZ20" s="6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7"/>
      <c r="BM21" s="68"/>
      <c r="BN21" s="68"/>
      <c r="BO21" s="68"/>
      <c r="BP21" s="68"/>
      <c r="BQ21" s="68"/>
      <c r="BR21" s="68"/>
      <c r="BS21" s="68"/>
      <c r="BT21" s="68"/>
      <c r="BU21" s="68"/>
      <c r="BV21" s="68"/>
      <c r="BW21" s="68"/>
      <c r="BX21" s="68"/>
      <c r="BY21" s="68"/>
      <c r="BZ21" s="6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7"/>
      <c r="BM22" s="68"/>
      <c r="BN22" s="68"/>
      <c r="BO22" s="68"/>
      <c r="BP22" s="68"/>
      <c r="BQ22" s="68"/>
      <c r="BR22" s="68"/>
      <c r="BS22" s="68"/>
      <c r="BT22" s="68"/>
      <c r="BU22" s="68"/>
      <c r="BV22" s="68"/>
      <c r="BW22" s="68"/>
      <c r="BX22" s="68"/>
      <c r="BY22" s="68"/>
      <c r="BZ22" s="6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7"/>
      <c r="BM23" s="68"/>
      <c r="BN23" s="68"/>
      <c r="BO23" s="68"/>
      <c r="BP23" s="68"/>
      <c r="BQ23" s="68"/>
      <c r="BR23" s="68"/>
      <c r="BS23" s="68"/>
      <c r="BT23" s="68"/>
      <c r="BU23" s="68"/>
      <c r="BV23" s="68"/>
      <c r="BW23" s="68"/>
      <c r="BX23" s="68"/>
      <c r="BY23" s="68"/>
      <c r="BZ23" s="6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7"/>
      <c r="BM24" s="68"/>
      <c r="BN24" s="68"/>
      <c r="BO24" s="68"/>
      <c r="BP24" s="68"/>
      <c r="BQ24" s="68"/>
      <c r="BR24" s="68"/>
      <c r="BS24" s="68"/>
      <c r="BT24" s="68"/>
      <c r="BU24" s="68"/>
      <c r="BV24" s="68"/>
      <c r="BW24" s="68"/>
      <c r="BX24" s="68"/>
      <c r="BY24" s="68"/>
      <c r="BZ24" s="6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7"/>
      <c r="BM25" s="68"/>
      <c r="BN25" s="68"/>
      <c r="BO25" s="68"/>
      <c r="BP25" s="68"/>
      <c r="BQ25" s="68"/>
      <c r="BR25" s="68"/>
      <c r="BS25" s="68"/>
      <c r="BT25" s="68"/>
      <c r="BU25" s="68"/>
      <c r="BV25" s="68"/>
      <c r="BW25" s="68"/>
      <c r="BX25" s="68"/>
      <c r="BY25" s="68"/>
      <c r="BZ25" s="6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7"/>
      <c r="BM26" s="68"/>
      <c r="BN26" s="68"/>
      <c r="BO26" s="68"/>
      <c r="BP26" s="68"/>
      <c r="BQ26" s="68"/>
      <c r="BR26" s="68"/>
      <c r="BS26" s="68"/>
      <c r="BT26" s="68"/>
      <c r="BU26" s="68"/>
      <c r="BV26" s="68"/>
      <c r="BW26" s="68"/>
      <c r="BX26" s="68"/>
      <c r="BY26" s="68"/>
      <c r="BZ26" s="6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7"/>
      <c r="BM27" s="68"/>
      <c r="BN27" s="68"/>
      <c r="BO27" s="68"/>
      <c r="BP27" s="68"/>
      <c r="BQ27" s="68"/>
      <c r="BR27" s="68"/>
      <c r="BS27" s="68"/>
      <c r="BT27" s="68"/>
      <c r="BU27" s="68"/>
      <c r="BV27" s="68"/>
      <c r="BW27" s="68"/>
      <c r="BX27" s="68"/>
      <c r="BY27" s="68"/>
      <c r="BZ27" s="6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7"/>
      <c r="BM28" s="68"/>
      <c r="BN28" s="68"/>
      <c r="BO28" s="68"/>
      <c r="BP28" s="68"/>
      <c r="BQ28" s="68"/>
      <c r="BR28" s="68"/>
      <c r="BS28" s="68"/>
      <c r="BT28" s="68"/>
      <c r="BU28" s="68"/>
      <c r="BV28" s="68"/>
      <c r="BW28" s="68"/>
      <c r="BX28" s="68"/>
      <c r="BY28" s="68"/>
      <c r="BZ28" s="6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7"/>
      <c r="BM29" s="68"/>
      <c r="BN29" s="68"/>
      <c r="BO29" s="68"/>
      <c r="BP29" s="68"/>
      <c r="BQ29" s="68"/>
      <c r="BR29" s="68"/>
      <c r="BS29" s="68"/>
      <c r="BT29" s="68"/>
      <c r="BU29" s="68"/>
      <c r="BV29" s="68"/>
      <c r="BW29" s="68"/>
      <c r="BX29" s="68"/>
      <c r="BY29" s="68"/>
      <c r="BZ29" s="6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7"/>
      <c r="BM30" s="68"/>
      <c r="BN30" s="68"/>
      <c r="BO30" s="68"/>
      <c r="BP30" s="68"/>
      <c r="BQ30" s="68"/>
      <c r="BR30" s="68"/>
      <c r="BS30" s="68"/>
      <c r="BT30" s="68"/>
      <c r="BU30" s="68"/>
      <c r="BV30" s="68"/>
      <c r="BW30" s="68"/>
      <c r="BX30" s="68"/>
      <c r="BY30" s="68"/>
      <c r="BZ30" s="6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7"/>
      <c r="BM31" s="68"/>
      <c r="BN31" s="68"/>
      <c r="BO31" s="68"/>
      <c r="BP31" s="68"/>
      <c r="BQ31" s="68"/>
      <c r="BR31" s="68"/>
      <c r="BS31" s="68"/>
      <c r="BT31" s="68"/>
      <c r="BU31" s="68"/>
      <c r="BV31" s="68"/>
      <c r="BW31" s="68"/>
      <c r="BX31" s="68"/>
      <c r="BY31" s="68"/>
      <c r="BZ31" s="6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7"/>
      <c r="BM32" s="68"/>
      <c r="BN32" s="68"/>
      <c r="BO32" s="68"/>
      <c r="BP32" s="68"/>
      <c r="BQ32" s="68"/>
      <c r="BR32" s="68"/>
      <c r="BS32" s="68"/>
      <c r="BT32" s="68"/>
      <c r="BU32" s="68"/>
      <c r="BV32" s="68"/>
      <c r="BW32" s="68"/>
      <c r="BX32" s="68"/>
      <c r="BY32" s="68"/>
      <c r="BZ32" s="6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7"/>
      <c r="BM33" s="68"/>
      <c r="BN33" s="68"/>
      <c r="BO33" s="68"/>
      <c r="BP33" s="68"/>
      <c r="BQ33" s="68"/>
      <c r="BR33" s="68"/>
      <c r="BS33" s="68"/>
      <c r="BT33" s="68"/>
      <c r="BU33" s="68"/>
      <c r="BV33" s="68"/>
      <c r="BW33" s="68"/>
      <c r="BX33" s="68"/>
      <c r="BY33" s="68"/>
      <c r="BZ33" s="6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7"/>
      <c r="BM34" s="68"/>
      <c r="BN34" s="68"/>
      <c r="BO34" s="68"/>
      <c r="BP34" s="68"/>
      <c r="BQ34" s="68"/>
      <c r="BR34" s="68"/>
      <c r="BS34" s="68"/>
      <c r="BT34" s="68"/>
      <c r="BU34" s="68"/>
      <c r="BV34" s="68"/>
      <c r="BW34" s="68"/>
      <c r="BX34" s="68"/>
      <c r="BY34" s="68"/>
      <c r="BZ34" s="6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7"/>
      <c r="BM35" s="68"/>
      <c r="BN35" s="68"/>
      <c r="BO35" s="68"/>
      <c r="BP35" s="68"/>
      <c r="BQ35" s="68"/>
      <c r="BR35" s="68"/>
      <c r="BS35" s="68"/>
      <c r="BT35" s="68"/>
      <c r="BU35" s="68"/>
      <c r="BV35" s="68"/>
      <c r="BW35" s="68"/>
      <c r="BX35" s="68"/>
      <c r="BY35" s="68"/>
      <c r="BZ35" s="6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7"/>
      <c r="BM36" s="68"/>
      <c r="BN36" s="68"/>
      <c r="BO36" s="68"/>
      <c r="BP36" s="68"/>
      <c r="BQ36" s="68"/>
      <c r="BR36" s="68"/>
      <c r="BS36" s="68"/>
      <c r="BT36" s="68"/>
      <c r="BU36" s="68"/>
      <c r="BV36" s="68"/>
      <c r="BW36" s="68"/>
      <c r="BX36" s="68"/>
      <c r="BY36" s="68"/>
      <c r="BZ36" s="6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7"/>
      <c r="BM37" s="68"/>
      <c r="BN37" s="68"/>
      <c r="BO37" s="68"/>
      <c r="BP37" s="68"/>
      <c r="BQ37" s="68"/>
      <c r="BR37" s="68"/>
      <c r="BS37" s="68"/>
      <c r="BT37" s="68"/>
      <c r="BU37" s="68"/>
      <c r="BV37" s="68"/>
      <c r="BW37" s="68"/>
      <c r="BX37" s="68"/>
      <c r="BY37" s="68"/>
      <c r="BZ37" s="6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7"/>
      <c r="BM38" s="68"/>
      <c r="BN38" s="68"/>
      <c r="BO38" s="68"/>
      <c r="BP38" s="68"/>
      <c r="BQ38" s="68"/>
      <c r="BR38" s="68"/>
      <c r="BS38" s="68"/>
      <c r="BT38" s="68"/>
      <c r="BU38" s="68"/>
      <c r="BV38" s="68"/>
      <c r="BW38" s="68"/>
      <c r="BX38" s="68"/>
      <c r="BY38" s="68"/>
      <c r="BZ38" s="6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7"/>
      <c r="BM39" s="68"/>
      <c r="BN39" s="68"/>
      <c r="BO39" s="68"/>
      <c r="BP39" s="68"/>
      <c r="BQ39" s="68"/>
      <c r="BR39" s="68"/>
      <c r="BS39" s="68"/>
      <c r="BT39" s="68"/>
      <c r="BU39" s="68"/>
      <c r="BV39" s="68"/>
      <c r="BW39" s="68"/>
      <c r="BX39" s="68"/>
      <c r="BY39" s="68"/>
      <c r="BZ39" s="6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7"/>
      <c r="BM40" s="68"/>
      <c r="BN40" s="68"/>
      <c r="BO40" s="68"/>
      <c r="BP40" s="68"/>
      <c r="BQ40" s="68"/>
      <c r="BR40" s="68"/>
      <c r="BS40" s="68"/>
      <c r="BT40" s="68"/>
      <c r="BU40" s="68"/>
      <c r="BV40" s="68"/>
      <c r="BW40" s="68"/>
      <c r="BX40" s="68"/>
      <c r="BY40" s="68"/>
      <c r="BZ40" s="6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7"/>
      <c r="BM41" s="68"/>
      <c r="BN41" s="68"/>
      <c r="BO41" s="68"/>
      <c r="BP41" s="68"/>
      <c r="BQ41" s="68"/>
      <c r="BR41" s="68"/>
      <c r="BS41" s="68"/>
      <c r="BT41" s="68"/>
      <c r="BU41" s="68"/>
      <c r="BV41" s="68"/>
      <c r="BW41" s="68"/>
      <c r="BX41" s="68"/>
      <c r="BY41" s="68"/>
      <c r="BZ41" s="6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7"/>
      <c r="BM42" s="68"/>
      <c r="BN42" s="68"/>
      <c r="BO42" s="68"/>
      <c r="BP42" s="68"/>
      <c r="BQ42" s="68"/>
      <c r="BR42" s="68"/>
      <c r="BS42" s="68"/>
      <c r="BT42" s="68"/>
      <c r="BU42" s="68"/>
      <c r="BV42" s="68"/>
      <c r="BW42" s="68"/>
      <c r="BX42" s="68"/>
      <c r="BY42" s="68"/>
      <c r="BZ42" s="6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7"/>
      <c r="BM43" s="68"/>
      <c r="BN43" s="68"/>
      <c r="BO43" s="68"/>
      <c r="BP43" s="68"/>
      <c r="BQ43" s="68"/>
      <c r="BR43" s="68"/>
      <c r="BS43" s="68"/>
      <c r="BT43" s="68"/>
      <c r="BU43" s="68"/>
      <c r="BV43" s="68"/>
      <c r="BW43" s="68"/>
      <c r="BX43" s="68"/>
      <c r="BY43" s="68"/>
      <c r="BZ43" s="6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0"/>
      <c r="BM44" s="71"/>
      <c r="BN44" s="71"/>
      <c r="BO44" s="71"/>
      <c r="BP44" s="71"/>
      <c r="BQ44" s="71"/>
      <c r="BR44" s="71"/>
      <c r="BS44" s="71"/>
      <c r="BT44" s="71"/>
      <c r="BU44" s="71"/>
      <c r="BV44" s="71"/>
      <c r="BW44" s="71"/>
      <c r="BX44" s="71"/>
      <c r="BY44" s="71"/>
      <c r="BZ44" s="7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117</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lQ5+vaDu/7IPnSMua5u4OBfHmewGBOmQ4fJxha2IDOWVHadNFBnU2EiBgUm56aKz5Ors6y1w6u2SjbhgUYvvwg==" saltValue="adv7SJjZqdyyA3wovxBTX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85" t="s">
        <v>54</v>
      </c>
      <c r="I3" s="86"/>
      <c r="J3" s="86"/>
      <c r="K3" s="86"/>
      <c r="L3" s="86"/>
      <c r="M3" s="86"/>
      <c r="N3" s="86"/>
      <c r="O3" s="86"/>
      <c r="P3" s="86"/>
      <c r="Q3" s="86"/>
      <c r="R3" s="86"/>
      <c r="S3" s="86"/>
      <c r="T3" s="86"/>
      <c r="U3" s="86"/>
      <c r="V3" s="86"/>
      <c r="W3" s="86"/>
      <c r="X3" s="87"/>
      <c r="Y3" s="91" t="s">
        <v>55</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56</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5" x14ac:dyDescent="0.15">
      <c r="A4" s="14" t="s">
        <v>57</v>
      </c>
      <c r="B4" s="16"/>
      <c r="C4" s="16"/>
      <c r="D4" s="16"/>
      <c r="E4" s="16"/>
      <c r="F4" s="16"/>
      <c r="G4" s="16"/>
      <c r="H4" s="88"/>
      <c r="I4" s="89"/>
      <c r="J4" s="89"/>
      <c r="K4" s="89"/>
      <c r="L4" s="89"/>
      <c r="M4" s="89"/>
      <c r="N4" s="89"/>
      <c r="O4" s="89"/>
      <c r="P4" s="89"/>
      <c r="Q4" s="89"/>
      <c r="R4" s="89"/>
      <c r="S4" s="89"/>
      <c r="T4" s="89"/>
      <c r="U4" s="89"/>
      <c r="V4" s="89"/>
      <c r="W4" s="89"/>
      <c r="X4" s="90"/>
      <c r="Y4" s="84" t="s">
        <v>58</v>
      </c>
      <c r="Z4" s="84"/>
      <c r="AA4" s="84"/>
      <c r="AB4" s="84"/>
      <c r="AC4" s="84"/>
      <c r="AD4" s="84"/>
      <c r="AE4" s="84"/>
      <c r="AF4" s="84"/>
      <c r="AG4" s="84"/>
      <c r="AH4" s="84"/>
      <c r="AI4" s="84"/>
      <c r="AJ4" s="84" t="s">
        <v>59</v>
      </c>
      <c r="AK4" s="84"/>
      <c r="AL4" s="84"/>
      <c r="AM4" s="84"/>
      <c r="AN4" s="84"/>
      <c r="AO4" s="84"/>
      <c r="AP4" s="84"/>
      <c r="AQ4" s="84"/>
      <c r="AR4" s="84"/>
      <c r="AS4" s="84"/>
      <c r="AT4" s="84"/>
      <c r="AU4" s="84" t="s">
        <v>60</v>
      </c>
      <c r="AV4" s="84"/>
      <c r="AW4" s="84"/>
      <c r="AX4" s="84"/>
      <c r="AY4" s="84"/>
      <c r="AZ4" s="84"/>
      <c r="BA4" s="84"/>
      <c r="BB4" s="84"/>
      <c r="BC4" s="84"/>
      <c r="BD4" s="84"/>
      <c r="BE4" s="84"/>
      <c r="BF4" s="84" t="s">
        <v>61</v>
      </c>
      <c r="BG4" s="84"/>
      <c r="BH4" s="84"/>
      <c r="BI4" s="84"/>
      <c r="BJ4" s="84"/>
      <c r="BK4" s="84"/>
      <c r="BL4" s="84"/>
      <c r="BM4" s="84"/>
      <c r="BN4" s="84"/>
      <c r="BO4" s="84"/>
      <c r="BP4" s="84"/>
      <c r="BQ4" s="84" t="s">
        <v>62</v>
      </c>
      <c r="BR4" s="84"/>
      <c r="BS4" s="84"/>
      <c r="BT4" s="84"/>
      <c r="BU4" s="84"/>
      <c r="BV4" s="84"/>
      <c r="BW4" s="84"/>
      <c r="BX4" s="84"/>
      <c r="BY4" s="84"/>
      <c r="BZ4" s="84"/>
      <c r="CA4" s="84"/>
      <c r="CB4" s="84" t="s">
        <v>63</v>
      </c>
      <c r="CC4" s="84"/>
      <c r="CD4" s="84"/>
      <c r="CE4" s="84"/>
      <c r="CF4" s="84"/>
      <c r="CG4" s="84"/>
      <c r="CH4" s="84"/>
      <c r="CI4" s="84"/>
      <c r="CJ4" s="84"/>
      <c r="CK4" s="84"/>
      <c r="CL4" s="84"/>
      <c r="CM4" s="84" t="s">
        <v>64</v>
      </c>
      <c r="CN4" s="84"/>
      <c r="CO4" s="84"/>
      <c r="CP4" s="84"/>
      <c r="CQ4" s="84"/>
      <c r="CR4" s="84"/>
      <c r="CS4" s="84"/>
      <c r="CT4" s="84"/>
      <c r="CU4" s="84"/>
      <c r="CV4" s="84"/>
      <c r="CW4" s="84"/>
      <c r="CX4" s="84" t="s">
        <v>65</v>
      </c>
      <c r="CY4" s="84"/>
      <c r="CZ4" s="84"/>
      <c r="DA4" s="84"/>
      <c r="DB4" s="84"/>
      <c r="DC4" s="84"/>
      <c r="DD4" s="84"/>
      <c r="DE4" s="84"/>
      <c r="DF4" s="84"/>
      <c r="DG4" s="84"/>
      <c r="DH4" s="84"/>
      <c r="DI4" s="84" t="s">
        <v>66</v>
      </c>
      <c r="DJ4" s="84"/>
      <c r="DK4" s="84"/>
      <c r="DL4" s="84"/>
      <c r="DM4" s="84"/>
      <c r="DN4" s="84"/>
      <c r="DO4" s="84"/>
      <c r="DP4" s="84"/>
      <c r="DQ4" s="84"/>
      <c r="DR4" s="84"/>
      <c r="DS4" s="84"/>
      <c r="DT4" s="84" t="s">
        <v>67</v>
      </c>
      <c r="DU4" s="84"/>
      <c r="DV4" s="84"/>
      <c r="DW4" s="84"/>
      <c r="DX4" s="84"/>
      <c r="DY4" s="84"/>
      <c r="DZ4" s="84"/>
      <c r="EA4" s="84"/>
      <c r="EB4" s="84"/>
      <c r="EC4" s="84"/>
      <c r="ED4" s="84"/>
      <c r="EE4" s="84" t="s">
        <v>68</v>
      </c>
      <c r="EF4" s="84"/>
      <c r="EG4" s="84"/>
      <c r="EH4" s="84"/>
      <c r="EI4" s="84"/>
      <c r="EJ4" s="84"/>
      <c r="EK4" s="84"/>
      <c r="EL4" s="84"/>
      <c r="EM4" s="84"/>
      <c r="EN4" s="84"/>
      <c r="EO4" s="84"/>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413461</v>
      </c>
      <c r="D6" s="19">
        <f t="shared" si="3"/>
        <v>47</v>
      </c>
      <c r="E6" s="19">
        <f t="shared" si="3"/>
        <v>17</v>
      </c>
      <c r="F6" s="19">
        <f t="shared" si="3"/>
        <v>5</v>
      </c>
      <c r="G6" s="19">
        <f t="shared" si="3"/>
        <v>0</v>
      </c>
      <c r="H6" s="19" t="str">
        <f t="shared" si="3"/>
        <v>佐賀県　みやき町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3.96</v>
      </c>
      <c r="Q6" s="20">
        <f t="shared" si="3"/>
        <v>100</v>
      </c>
      <c r="R6" s="20">
        <f t="shared" si="3"/>
        <v>3850</v>
      </c>
      <c r="S6" s="20">
        <f t="shared" si="3"/>
        <v>25752</v>
      </c>
      <c r="T6" s="20">
        <f t="shared" si="3"/>
        <v>51.92</v>
      </c>
      <c r="U6" s="20">
        <f t="shared" si="3"/>
        <v>495.99</v>
      </c>
      <c r="V6" s="20">
        <f t="shared" si="3"/>
        <v>1017</v>
      </c>
      <c r="W6" s="20">
        <f t="shared" si="3"/>
        <v>0.5</v>
      </c>
      <c r="X6" s="20">
        <f t="shared" si="3"/>
        <v>2034</v>
      </c>
      <c r="Y6" s="21">
        <f>IF(Y7="",NA(),Y7)</f>
        <v>79.510000000000005</v>
      </c>
      <c r="Z6" s="21">
        <f t="shared" ref="Z6:AH6" si="4">IF(Z7="",NA(),Z7)</f>
        <v>77.400000000000006</v>
      </c>
      <c r="AA6" s="21">
        <f t="shared" si="4"/>
        <v>60.6</v>
      </c>
      <c r="AB6" s="21">
        <f t="shared" si="4"/>
        <v>73.19</v>
      </c>
      <c r="AC6" s="21">
        <f t="shared" si="4"/>
        <v>69.900000000000006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1">
        <f t="shared" si="7"/>
        <v>0.01</v>
      </c>
      <c r="BK6" s="21">
        <f t="shared" si="7"/>
        <v>789.46</v>
      </c>
      <c r="BL6" s="21">
        <f t="shared" si="7"/>
        <v>826.83</v>
      </c>
      <c r="BM6" s="21">
        <f t="shared" si="7"/>
        <v>867.83</v>
      </c>
      <c r="BN6" s="21">
        <f t="shared" si="7"/>
        <v>791.76</v>
      </c>
      <c r="BO6" s="21">
        <f t="shared" si="7"/>
        <v>900.82</v>
      </c>
      <c r="BP6" s="20" t="str">
        <f>IF(BP7="","",IF(BP7="-","【-】","【"&amp;SUBSTITUTE(TEXT(BP7,"#,##0.00"),"-","△")&amp;"】"))</f>
        <v>【809.19】</v>
      </c>
      <c r="BQ6" s="21">
        <f>IF(BQ7="",NA(),BQ7)</f>
        <v>46.74</v>
      </c>
      <c r="BR6" s="21">
        <f t="shared" ref="BR6:BZ6" si="8">IF(BR7="",NA(),BR7)</f>
        <v>64</v>
      </c>
      <c r="BS6" s="21">
        <f t="shared" si="8"/>
        <v>52.54</v>
      </c>
      <c r="BT6" s="21">
        <f t="shared" si="8"/>
        <v>66.05</v>
      </c>
      <c r="BU6" s="21">
        <f t="shared" si="8"/>
        <v>54.41</v>
      </c>
      <c r="BV6" s="21">
        <f t="shared" si="8"/>
        <v>57.77</v>
      </c>
      <c r="BW6" s="21">
        <f t="shared" si="8"/>
        <v>57.31</v>
      </c>
      <c r="BX6" s="21">
        <f t="shared" si="8"/>
        <v>57.08</v>
      </c>
      <c r="BY6" s="21">
        <f t="shared" si="8"/>
        <v>56.26</v>
      </c>
      <c r="BZ6" s="21">
        <f t="shared" si="8"/>
        <v>52.94</v>
      </c>
      <c r="CA6" s="20" t="str">
        <f>IF(CA7="","",IF(CA7="-","【-】","【"&amp;SUBSTITUTE(TEXT(CA7,"#,##0.00"),"-","△")&amp;"】"))</f>
        <v>【57.02】</v>
      </c>
      <c r="CB6" s="21">
        <f>IF(CB7="",NA(),CB7)</f>
        <v>302.64999999999998</v>
      </c>
      <c r="CC6" s="21">
        <f t="shared" ref="CC6:CK6" si="9">IF(CC7="",NA(),CC7)</f>
        <v>204.64</v>
      </c>
      <c r="CD6" s="21">
        <f t="shared" si="9"/>
        <v>228.82</v>
      </c>
      <c r="CE6" s="21">
        <f t="shared" si="9"/>
        <v>222.89</v>
      </c>
      <c r="CF6" s="21">
        <f t="shared" si="9"/>
        <v>280.39</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43.27</v>
      </c>
      <c r="CN6" s="21">
        <f t="shared" ref="CN6:CV6" si="10">IF(CN7="",NA(),CN7)</f>
        <v>49.76</v>
      </c>
      <c r="CO6" s="21">
        <f t="shared" si="10"/>
        <v>55.43</v>
      </c>
      <c r="CP6" s="21">
        <f t="shared" si="10"/>
        <v>46.19</v>
      </c>
      <c r="CQ6" s="21">
        <f t="shared" si="10"/>
        <v>43.76</v>
      </c>
      <c r="CR6" s="21">
        <f t="shared" si="10"/>
        <v>50.68</v>
      </c>
      <c r="CS6" s="21">
        <f t="shared" si="10"/>
        <v>50.14</v>
      </c>
      <c r="CT6" s="21">
        <f t="shared" si="10"/>
        <v>54.83</v>
      </c>
      <c r="CU6" s="21">
        <f t="shared" si="10"/>
        <v>66.53</v>
      </c>
      <c r="CV6" s="21">
        <f t="shared" si="10"/>
        <v>52.35</v>
      </c>
      <c r="CW6" s="20" t="str">
        <f>IF(CW7="","",IF(CW7="-","【-】","【"&amp;SUBSTITUTE(TEXT(CW7,"#,##0.00"),"-","△")&amp;"】"))</f>
        <v>【52.55】</v>
      </c>
      <c r="CX6" s="21">
        <f>IF(CX7="",NA(),CX7)</f>
        <v>82.64</v>
      </c>
      <c r="CY6" s="21">
        <f t="shared" ref="CY6:DG6" si="11">IF(CY7="",NA(),CY7)</f>
        <v>84.64</v>
      </c>
      <c r="CZ6" s="21">
        <f t="shared" si="11"/>
        <v>85.74</v>
      </c>
      <c r="DA6" s="21">
        <f t="shared" si="11"/>
        <v>86.65</v>
      </c>
      <c r="DB6" s="21">
        <f t="shared" si="11"/>
        <v>86.53</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413461</v>
      </c>
      <c r="D7" s="23">
        <v>47</v>
      </c>
      <c r="E7" s="23">
        <v>17</v>
      </c>
      <c r="F7" s="23">
        <v>5</v>
      </c>
      <c r="G7" s="23">
        <v>0</v>
      </c>
      <c r="H7" s="23" t="s">
        <v>98</v>
      </c>
      <c r="I7" s="23" t="s">
        <v>99</v>
      </c>
      <c r="J7" s="23" t="s">
        <v>100</v>
      </c>
      <c r="K7" s="23" t="s">
        <v>101</v>
      </c>
      <c r="L7" s="23" t="s">
        <v>102</v>
      </c>
      <c r="M7" s="23" t="s">
        <v>103</v>
      </c>
      <c r="N7" s="24" t="s">
        <v>104</v>
      </c>
      <c r="O7" s="24" t="s">
        <v>105</v>
      </c>
      <c r="P7" s="24">
        <v>3.96</v>
      </c>
      <c r="Q7" s="24">
        <v>100</v>
      </c>
      <c r="R7" s="24">
        <v>3850</v>
      </c>
      <c r="S7" s="24">
        <v>25752</v>
      </c>
      <c r="T7" s="24">
        <v>51.92</v>
      </c>
      <c r="U7" s="24">
        <v>495.99</v>
      </c>
      <c r="V7" s="24">
        <v>1017</v>
      </c>
      <c r="W7" s="24">
        <v>0.5</v>
      </c>
      <c r="X7" s="24">
        <v>2034</v>
      </c>
      <c r="Y7" s="24">
        <v>79.510000000000005</v>
      </c>
      <c r="Z7" s="24">
        <v>77.400000000000006</v>
      </c>
      <c r="AA7" s="24">
        <v>60.6</v>
      </c>
      <c r="AB7" s="24">
        <v>73.19</v>
      </c>
      <c r="AC7" s="24">
        <v>69.900000000000006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0.01</v>
      </c>
      <c r="BK7" s="24">
        <v>789.46</v>
      </c>
      <c r="BL7" s="24">
        <v>826.83</v>
      </c>
      <c r="BM7" s="24">
        <v>867.83</v>
      </c>
      <c r="BN7" s="24">
        <v>791.76</v>
      </c>
      <c r="BO7" s="24">
        <v>900.82</v>
      </c>
      <c r="BP7" s="24">
        <v>809.19</v>
      </c>
      <c r="BQ7" s="24">
        <v>46.74</v>
      </c>
      <c r="BR7" s="24">
        <v>64</v>
      </c>
      <c r="BS7" s="24">
        <v>52.54</v>
      </c>
      <c r="BT7" s="24">
        <v>66.05</v>
      </c>
      <c r="BU7" s="24">
        <v>54.41</v>
      </c>
      <c r="BV7" s="24">
        <v>57.77</v>
      </c>
      <c r="BW7" s="24">
        <v>57.31</v>
      </c>
      <c r="BX7" s="24">
        <v>57.08</v>
      </c>
      <c r="BY7" s="24">
        <v>56.26</v>
      </c>
      <c r="BZ7" s="24">
        <v>52.94</v>
      </c>
      <c r="CA7" s="24">
        <v>57.02</v>
      </c>
      <c r="CB7" s="24">
        <v>302.64999999999998</v>
      </c>
      <c r="CC7" s="24">
        <v>204.64</v>
      </c>
      <c r="CD7" s="24">
        <v>228.82</v>
      </c>
      <c r="CE7" s="24">
        <v>222.89</v>
      </c>
      <c r="CF7" s="24">
        <v>280.39</v>
      </c>
      <c r="CG7" s="24">
        <v>274.35000000000002</v>
      </c>
      <c r="CH7" s="24">
        <v>273.52</v>
      </c>
      <c r="CI7" s="24">
        <v>274.99</v>
      </c>
      <c r="CJ7" s="24">
        <v>282.08999999999997</v>
      </c>
      <c r="CK7" s="24">
        <v>303.27999999999997</v>
      </c>
      <c r="CL7" s="24">
        <v>273.68</v>
      </c>
      <c r="CM7" s="24">
        <v>43.27</v>
      </c>
      <c r="CN7" s="24">
        <v>49.76</v>
      </c>
      <c r="CO7" s="24">
        <v>55.43</v>
      </c>
      <c r="CP7" s="24">
        <v>46.19</v>
      </c>
      <c r="CQ7" s="24">
        <v>43.76</v>
      </c>
      <c r="CR7" s="24">
        <v>50.68</v>
      </c>
      <c r="CS7" s="24">
        <v>50.14</v>
      </c>
      <c r="CT7" s="24">
        <v>54.83</v>
      </c>
      <c r="CU7" s="24">
        <v>66.53</v>
      </c>
      <c r="CV7" s="24">
        <v>52.35</v>
      </c>
      <c r="CW7" s="24">
        <v>52.55</v>
      </c>
      <c r="CX7" s="24">
        <v>82.64</v>
      </c>
      <c r="CY7" s="24">
        <v>84.64</v>
      </c>
      <c r="CZ7" s="24">
        <v>85.74</v>
      </c>
      <c r="DA7" s="24">
        <v>86.65</v>
      </c>
      <c r="DB7" s="24">
        <v>86.53</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2024-01-29T02:39:11Z</cp:lastPrinted>
  <dcterms:created xsi:type="dcterms:W3CDTF">2023-12-12T02:56:13Z</dcterms:created>
  <dcterms:modified xsi:type="dcterms:W3CDTF">2024-02-13T03:16:21Z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