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21.13\共有フォルダ\下水道課\管理担当\■佐賀県、協会等調査、アンケート\【02】 県市町村課\公営企業関連\公営企業　経営比較分析表\R3\令和３年度決算「経営比較分析表」の分析等について\【経営比較分析表】2021_413461_47_1718\"/>
    </mc:Choice>
  </mc:AlternateContent>
  <workbookProtection workbookAlgorithmName="SHA-512" workbookHashValue="krtkQZTbxeWDumXLJT9gctWiCKRvyn305uXvNA01iEKQs441QHVE+l9nlc/7cxllO80YgtTbhjK05Ny6TFThnw==" workbookSaltValue="9e3W54O09q1tt7p18IN6vA=="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alcChain>
</file>

<file path=xl/sharedStrings.xml><?xml version="1.0" encoding="utf-8"?>
<sst xmlns="http://schemas.openxmlformats.org/spreadsheetml/2006/main" count="236" uniqueCount="121">
  <si>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</si>
  <si>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</si>
  <si>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</si>
  <si>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</si>
  <si>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</si>
  <si>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</si>
  <si>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</si>
  <si>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</si>
  <si>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</si>
  <si>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</si>
  <si>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</si>
  <si>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</si>
  <si>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</si>
  <si>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</si>
  <si>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</si>
  <si>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</si>
  <si>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</si>
  <si>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</si>
  <si>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</si>
  <si>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</si>
  <si>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</si>
  <si>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</si>
  <si>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</si>
  <si>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</si>
  <si>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</si>
  <si>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</si>
  <si>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</si>
  <si>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</si>
  <si>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</si>
  <si>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</si>
  <si>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</si>
  <si>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</si>
  <si>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</si>
  <si>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</si>
  <si>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</si>
  <si>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</si>
  <si>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</si>
  <si>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</si>
  <si>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</si>
  <si>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</si>
  <si>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</si>
  <si>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</si>
  <si>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</si>
  <si>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</si>
  <si>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</si>
  <si>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</si>
  <si>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</si>
  <si>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</si>
  <si>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</si>
  <si>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</si>
  <si>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</si>
  <si>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</si>
  <si>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</si>
  <si>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</si>
  <si>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</si>
  <si>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</si>
  <si>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</si>
  <si>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</si>
  <si>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</si>
  <si>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</si>
  <si>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</si>
  <si>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</si>
  <si>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</si>
  <si>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</si>
  <si>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</si>
  <si>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</si>
  <si>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</si>
  <si>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</si>
  <si>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</si>
  <si>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</si>
  <si>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</si>
  <si>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</si>
  <si>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</si>
  <si>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</si>
  <si>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</si>
  <si>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</si>
  <si>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</si>
  <si>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</si>
  <si>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</si>
  <si>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</si>
  <si>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</si>
  <si>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</si>
  <si>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</si>
  <si>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</si>
  <si>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</si>
  <si>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</si>
  <si>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</si>
  <si>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</si>
  <si>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</si>
  <si>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</si>
  <si>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</si>
  <si>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</si>
  <si>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</si>
  <si>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</si>
  <si>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</si>
  <si>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</si>
  <si>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</si>
  <si>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</si>
  <si>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佐賀県　みやき町</t>
  </si>
  <si>
    <t>法非適用</t>
  </si>
  <si>
    <t>下水道事業</t>
  </si>
  <si>
    <t>公共下水道</t>
  </si>
  <si>
    <t>Cc2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</si>
  <si>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</si>
  <si>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</si>
  <si>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</si>
  <si>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</si>
  <si>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</si>
  <si>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</si>
  <si>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</si>
  <si>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</si>
  <si>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</si>
  <si>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</si>
  <si>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</si>
  <si>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</si>
  <si>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</si>
  <si>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</si>
  <si>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</si>
  <si>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平成18年の供用開始から16年目であり老朽化対策については実施していないが、処理施設のポンプ等の機器については、定期的にオーバーホール等の修繕を行っている。
　今後はストックマネージメント計画（簡易版）に基づき管渠や処理場施設の機器類について、定期的な点検や調査を実施し、大規模な改修に陥らないように計画的な修繕を行っていき、安定した経営を継続していく。また、ストックマネジメント計画（簡易版）についても公営企業会計適用後、見直しを行う予定である。</t>
    <rPh sb="190" eb="192">
      <t>ケイカク</t>
    </rPh>
    <rPh sb="193" eb="196">
      <t>カンイバン</t>
    </rPh>
    <rPh sb="202" eb="204">
      <t>コウエイ</t>
    </rPh>
    <rPh sb="204" eb="206">
      <t>キギョウ</t>
    </rPh>
    <rPh sb="206" eb="208">
      <t>カイケイ</t>
    </rPh>
    <rPh sb="208" eb="210">
      <t>テキヨウ</t>
    </rPh>
    <rPh sb="210" eb="211">
      <t>ゴ</t>
    </rPh>
    <rPh sb="212" eb="214">
      <t>ミナオ</t>
    </rPh>
    <rPh sb="216" eb="217">
      <t>オコナ</t>
    </rPh>
    <rPh sb="218" eb="220">
      <t>ヨテイ</t>
    </rPh>
    <phoneticPr fontId="4"/>
  </si>
  <si>
    <r>
      <rPr>
        <sz val="8"/>
        <color theme="1"/>
        <rFont val="ＭＳ ゴシック"/>
        <family val="3"/>
        <charset val="128"/>
      </rPr>
      <t>本町の公共下水道事業は、平成２５年度に全体計画の見直しをし、全体計画面積を320.5haとし令和7年度に整備を完了する計画である。令和３年度末にお</t>
    </r>
    <r>
      <rPr>
        <sz val="8"/>
        <rFont val="ＭＳ ゴシック"/>
        <family val="3"/>
        <charset val="128"/>
      </rPr>
      <t>いて221.7haを整備しており、整備率は69.2%</t>
    </r>
    <r>
      <rPr>
        <sz val="8"/>
        <color theme="1"/>
        <rFont val="ＭＳ ゴシック"/>
        <family val="3"/>
        <charset val="128"/>
      </rPr>
      <t>である。
　平成18年6月から供用開始しており、処理区域・処理人口が拡大している。</t>
    </r>
    <r>
      <rPr>
        <sz val="6"/>
        <color theme="1"/>
        <rFont val="ＭＳ ゴシック"/>
        <family val="3"/>
        <charset val="128"/>
      </rPr>
      <t xml:space="preserve">
</t>
    </r>
    <r>
      <rPr>
        <sz val="8"/>
        <color theme="1"/>
        <rFont val="ＭＳ ゴシック"/>
        <family val="3"/>
        <charset val="128"/>
      </rPr>
      <t>①収益的収支率について</t>
    </r>
    <r>
      <rPr>
        <sz val="6"/>
        <color theme="1"/>
        <rFont val="ＭＳ ゴシック"/>
        <family val="3"/>
        <charset val="128"/>
      </rPr>
      <t xml:space="preserve">
  使用料収入は使用者が増えた事により増加したが、総支出も維持管理工事費、委託料、需用費等で増加した。他会計繰入金の基準内繰入額増加に伴い前年比より3.87%上昇した。
　汚水処理整備済み地区の未接続者対策や新たな整備地区の早期接続の啓発や使用料の見直しを行い、他会計繰入金に頼らない経営安定化に向けた収益の増加を図る必要がある。
</t>
    </r>
    <r>
      <rPr>
        <sz val="8"/>
        <color theme="1"/>
        <rFont val="ＭＳ ゴシック"/>
        <family val="3"/>
        <charset val="128"/>
      </rPr>
      <t>⑤経費回収率について</t>
    </r>
    <r>
      <rPr>
        <sz val="6"/>
        <color theme="1"/>
        <rFont val="ＭＳ ゴシック"/>
        <family val="3"/>
        <charset val="128"/>
      </rPr>
      <t xml:space="preserve">
　令和３年度は、汚水処理量が減少したため、汚水処理費も減少している。今後は、令和６年４月より公営企業会計へ移行する予定であり、それにより使用者へ経営状況や適正な使用料を示す事ができ、使用料の改定に向けた取り組みを行っていく。
</t>
    </r>
    <r>
      <rPr>
        <sz val="8"/>
        <color theme="1"/>
        <rFont val="ＭＳ ゴシック"/>
        <family val="3"/>
        <charset val="128"/>
      </rPr>
      <t>⑥汚水処理原価について</t>
    </r>
    <r>
      <rPr>
        <sz val="6"/>
        <color theme="1"/>
        <rFont val="ＭＳ ゴシック"/>
        <family val="3"/>
        <charset val="128"/>
      </rPr>
      <t xml:space="preserve">
　下水道事業工事により毎年使用者が増加していくために、汚水処理原価の基礎となる有収水量は増加していく。また処理水量も増加するために定常的な維持管理費も増加するために、原価の大幅な増加を抑制するために、機器の修繕等計画的に実施していき、この水準を維持していく。
</t>
    </r>
    <r>
      <rPr>
        <sz val="8"/>
        <color theme="1"/>
        <rFont val="ＭＳ ゴシック"/>
        <family val="3"/>
        <charset val="128"/>
      </rPr>
      <t>⑦施設使用率について</t>
    </r>
    <r>
      <rPr>
        <sz val="6"/>
        <color theme="1"/>
        <rFont val="ＭＳ ゴシック"/>
        <family val="3"/>
        <charset val="128"/>
      </rPr>
      <t xml:space="preserve">
　令和３年度末の処理場の処理能力は、令和２年度に処理場の第５系列稼働の為の電気・機械設備の工事を実施したため4,000㎥／日となっている。処理能力の向上により今回施設使用率が減少したが、使用者の増加に伴い処理水量も増加する事が見込まれる為、施設使用率は上昇していく。
</t>
    </r>
    <r>
      <rPr>
        <sz val="8"/>
        <color theme="1"/>
        <rFont val="ＭＳ ゴシック"/>
        <family val="3"/>
        <charset val="128"/>
      </rPr>
      <t>⑧水洗化率について</t>
    </r>
    <r>
      <rPr>
        <sz val="6"/>
        <color theme="1"/>
        <rFont val="ＭＳ ゴシック"/>
        <family val="3"/>
        <charset val="128"/>
      </rPr>
      <t xml:space="preserve">
　水洗化率は微増となっている。今後も新設工事を進めていくため水洗化率も上昇していく。
　平成17年3月の市町村合併により特定環境保全公共下水道事業との2事業を行っており、分析上経費を案分している。
　</t>
    </r>
    <rPh sb="142" eb="145">
      <t>シュウエキテキ</t>
    </rPh>
    <rPh sb="145" eb="147">
      <t>シュウシ</t>
    </rPh>
    <rPh sb="147" eb="148">
      <t>リツ</t>
    </rPh>
    <rPh sb="161" eb="164">
      <t>シヨウシャ</t>
    </rPh>
    <rPh sb="199" eb="201">
      <t>ゾウカ</t>
    </rPh>
    <rPh sb="204" eb="205">
      <t>タ</t>
    </rPh>
    <rPh sb="205" eb="207">
      <t>カイケイ</t>
    </rPh>
    <rPh sb="207" eb="209">
      <t>クリイレ</t>
    </rPh>
    <rPh sb="209" eb="210">
      <t>キン</t>
    </rPh>
    <rPh sb="213" eb="214">
      <t>ナイ</t>
    </rPh>
    <rPh sb="216" eb="217">
      <t>ガク</t>
    </rPh>
    <rPh sb="217" eb="219">
      <t>ゾウカ</t>
    </rPh>
    <rPh sb="220" eb="221">
      <t>トモナ</t>
    </rPh>
    <rPh sb="222" eb="224">
      <t>ゼンネン</t>
    </rPh>
    <rPh sb="224" eb="225">
      <t>ヒ</t>
    </rPh>
    <rPh sb="232" eb="234">
      <t>ジョウショウ</t>
    </rPh>
    <rPh sb="273" eb="276">
      <t>シヨウリョウ</t>
    </rPh>
    <rPh sb="277" eb="279">
      <t>ミナオ</t>
    </rPh>
    <rPh sb="281" eb="282">
      <t>オコナ</t>
    </rPh>
    <rPh sb="320" eb="322">
      <t>ケイヒ</t>
    </rPh>
    <rPh sb="322" eb="324">
      <t>カイシュウ</t>
    </rPh>
    <rPh sb="324" eb="325">
      <t>リツ</t>
    </rPh>
    <rPh sb="331" eb="333">
      <t>レイワ</t>
    </rPh>
    <rPh sb="334" eb="336">
      <t>ネンド</t>
    </rPh>
    <rPh sb="351" eb="353">
      <t>オスイ</t>
    </rPh>
    <rPh sb="353" eb="355">
      <t>ショリ</t>
    </rPh>
    <rPh sb="355" eb="356">
      <t>ヒ</t>
    </rPh>
    <rPh sb="357" eb="359">
      <t>ゲンショウ</t>
    </rPh>
    <rPh sb="364" eb="366">
      <t>コンゴ</t>
    </rPh>
    <rPh sb="444" eb="446">
      <t>オスイ</t>
    </rPh>
    <rPh sb="446" eb="448">
      <t>ショリ</t>
    </rPh>
    <rPh sb="448" eb="450">
      <t>ゲンカ</t>
    </rPh>
    <rPh sb="456" eb="459">
      <t>ゲスイドウ</t>
    </rPh>
    <rPh sb="459" eb="461">
      <t>ジギョウ</t>
    </rPh>
    <rPh sb="461" eb="463">
      <t>コウジ</t>
    </rPh>
    <rPh sb="466" eb="468">
      <t>マイトシ</t>
    </rPh>
    <rPh sb="468" eb="471">
      <t>シヨウシャ</t>
    </rPh>
    <rPh sb="472" eb="474">
      <t>ゾウカ</t>
    </rPh>
    <rPh sb="482" eb="484">
      <t>オスイ</t>
    </rPh>
    <rPh sb="484" eb="486">
      <t>ショリ</t>
    </rPh>
    <rPh sb="486" eb="488">
      <t>ゲンカ</t>
    </rPh>
    <rPh sb="489" eb="491">
      <t>キソ</t>
    </rPh>
    <rPh sb="499" eb="501">
      <t>ゾウカ</t>
    </rPh>
    <rPh sb="508" eb="510">
      <t>ショリ</t>
    </rPh>
    <rPh sb="510" eb="512">
      <t>スイリョウ</t>
    </rPh>
    <rPh sb="513" eb="515">
      <t>ゾウカ</t>
    </rPh>
    <rPh sb="520" eb="522">
      <t>テイジョウ</t>
    </rPh>
    <rPh sb="522" eb="523">
      <t>テキ</t>
    </rPh>
    <rPh sb="524" eb="526">
      <t>イジ</t>
    </rPh>
    <rPh sb="526" eb="529">
      <t>カンリヒ</t>
    </rPh>
    <rPh sb="530" eb="532">
      <t>ゾウカ</t>
    </rPh>
    <rPh sb="538" eb="540">
      <t>ゲンカ</t>
    </rPh>
    <rPh sb="541" eb="543">
      <t>オオハバ</t>
    </rPh>
    <rPh sb="544" eb="546">
      <t>ゾウカ</t>
    </rPh>
    <rPh sb="547" eb="549">
      <t>ヨクセイ</t>
    </rPh>
    <rPh sb="555" eb="557">
      <t>キキ</t>
    </rPh>
    <rPh sb="558" eb="560">
      <t>シュウゼン</t>
    </rPh>
    <rPh sb="560" eb="561">
      <t>ナド</t>
    </rPh>
    <rPh sb="561" eb="563">
      <t>ケイカク</t>
    </rPh>
    <rPh sb="563" eb="564">
      <t>テキ</t>
    </rPh>
    <rPh sb="565" eb="567">
      <t>ジッシ</t>
    </rPh>
    <rPh sb="574" eb="576">
      <t>スイジュン</t>
    </rPh>
    <rPh sb="577" eb="579">
      <t>イジ</t>
    </rPh>
    <rPh sb="586" eb="588">
      <t>シセツ</t>
    </rPh>
    <rPh sb="588" eb="590">
      <t>シヨウ</t>
    </rPh>
    <rPh sb="590" eb="591">
      <t>リツ</t>
    </rPh>
    <rPh sb="597" eb="599">
      <t>レイワ</t>
    </rPh>
    <rPh sb="600" eb="602">
      <t>ネンド</t>
    </rPh>
    <rPh sb="602" eb="603">
      <t>マツ</t>
    </rPh>
    <rPh sb="604" eb="607">
      <t>ショリジョウ</t>
    </rPh>
    <rPh sb="608" eb="610">
      <t>ショリ</t>
    </rPh>
    <rPh sb="610" eb="612">
      <t>ノウリョク</t>
    </rPh>
    <rPh sb="665" eb="667">
      <t>ショリ</t>
    </rPh>
    <rPh sb="667" eb="669">
      <t>ノウリョク</t>
    </rPh>
    <rPh sb="670" eb="672">
      <t>コウジョウ</t>
    </rPh>
    <rPh sb="675" eb="677">
      <t>コンカイ</t>
    </rPh>
    <rPh sb="683" eb="685">
      <t>ゲンショウ</t>
    </rPh>
    <rPh sb="689" eb="692">
      <t>シヨウシャ</t>
    </rPh>
    <rPh sb="693" eb="695">
      <t>ゾウカ</t>
    </rPh>
    <rPh sb="696" eb="697">
      <t>トモナ</t>
    </rPh>
    <rPh sb="698" eb="700">
      <t>ショリ</t>
    </rPh>
    <rPh sb="700" eb="702">
      <t>スイリョウ</t>
    </rPh>
    <rPh sb="703" eb="705">
      <t>ゾウカ</t>
    </rPh>
    <rPh sb="707" eb="708">
      <t>コト</t>
    </rPh>
    <rPh sb="709" eb="711">
      <t>ミコ</t>
    </rPh>
    <rPh sb="714" eb="715">
      <t>タメ</t>
    </rPh>
    <rPh sb="716" eb="718">
      <t>シセツ</t>
    </rPh>
    <rPh sb="718" eb="720">
      <t>シヨウ</t>
    </rPh>
    <rPh sb="720" eb="721">
      <t>リツ</t>
    </rPh>
    <rPh sb="722" eb="724">
      <t>ジョウショウ</t>
    </rPh>
    <rPh sb="731" eb="734">
      <t>スイセンカ</t>
    </rPh>
    <rPh sb="734" eb="735">
      <t>リツ</t>
    </rPh>
    <rPh sb="746" eb="748">
      <t>ビゾウ</t>
    </rPh>
    <rPh sb="755" eb="757">
      <t>コンゴ</t>
    </rPh>
    <rPh sb="758" eb="760">
      <t>シンセツ</t>
    </rPh>
    <rPh sb="760" eb="762">
      <t>コウジ</t>
    </rPh>
    <rPh sb="763" eb="764">
      <t>スス</t>
    </rPh>
    <rPh sb="770" eb="773">
      <t>スイセンカ</t>
    </rPh>
    <rPh sb="773" eb="774">
      <t>リツ</t>
    </rPh>
    <rPh sb="775" eb="777">
      <t>ジョウショウ</t>
    </rPh>
    <rPh sb="821" eb="822">
      <t>オコナ</t>
    </rPh>
    <phoneticPr fontId="4"/>
  </si>
  <si>
    <t>供用開始16年目を迎え処理区域・処理人口は年々拡大し収益も上がってきているものの、建設費に係る償還金も増大している。償還金の財源としては使用料のほか、交付税措置相当分の一般会計からの繰入金を充てているが、赤字補てんとしての繰入金の増加も想定される。
　経営の安定化には収入（使用料）の確保が重要事項であり、未接続者への加入啓発に努力する一方、料金見直しを含めた収入確保及び効率的な支出に努める必要がある。
　また、使用料以外の収入として太陽光発電による収入があるが、その他の収入源について汚泥の活用等検討する必要がある。
　今後、令和６年４月より公営企業会計へ移行する予定であり、適正な料金収入の実現に向けた取り組みを実施する。</t>
    <rPh sb="173" eb="175">
      <t>ミナオ</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</si>
</sst>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9"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6"/>
      <color theme="1"/>
      <name val="ＭＳ ゴシック"/>
      <family val="3"/>
      <charset val="128"/>
    </font>
    <font>
      <sz val="8"/>
      <color theme="1"/>
      <name val="ＭＳ ゴシック"/>
      <family val="3"/>
      <charset val="128"/>
    </font>
    <font>
      <sz val="8"/>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18" fillId="0" borderId="6"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7" xfId="0" applyFont="1" applyBorder="1" applyAlignment="1" applyProtection="1">
      <alignment horizontal="left" vertical="top" wrapText="1"/>
      <protection locked="0"/>
    </xf>
    <xf numFmtId="0" fontId="18" fillId="0" borderId="8"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2AA-4D0B-B82D-E37A93AB8AAD}"/>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0.15</c:v>
                </c:pt>
                <c:pt idx="1">
                  <c:v>0.25</c:v>
                </c:pt>
                <c:pt idx="2">
                  <c:v>0.18</c:v>
                </c:pt>
                <c:pt idx="3">
                  <c:v>0.06</c:v>
                </c:pt>
                <c:pt idx="4">
                  <c:v>0.14000000000000001</c:v>
                </c:pt>
              </c:numCache>
            </c:numRef>
          </c:val>
          <c:smooth val="0"/>
          <c:extLst>
            <c:ext xmlns:c16="http://schemas.microsoft.com/office/drawing/2014/chart" uri="{C3380CC4-5D6E-409C-BE32-E72D297353CC}">
              <c16:uniqueId val="{00000001-A2AA-4D0B-B82D-E37A93AB8AAD}"/>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35.81</c:v>
                </c:pt>
                <c:pt idx="1">
                  <c:v>39.28</c:v>
                </c:pt>
                <c:pt idx="2">
                  <c:v>43.53</c:v>
                </c:pt>
                <c:pt idx="3">
                  <c:v>48.78</c:v>
                </c:pt>
                <c:pt idx="4">
                  <c:v>42.03</c:v>
                </c:pt>
              </c:numCache>
            </c:numRef>
          </c:val>
          <c:extLst>
            <c:ext xmlns:c16="http://schemas.microsoft.com/office/drawing/2014/chart" uri="{C3380CC4-5D6E-409C-BE32-E72D297353CC}">
              <c16:uniqueId val="{00000000-4873-4826-ADA9-B2F358ECEDC7}"/>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42.4</c:v>
                </c:pt>
                <c:pt idx="1">
                  <c:v>45.44</c:v>
                </c:pt>
                <c:pt idx="2">
                  <c:v>47.28</c:v>
                </c:pt>
                <c:pt idx="3">
                  <c:v>44.83</c:v>
                </c:pt>
                <c:pt idx="4">
                  <c:v>51.42</c:v>
                </c:pt>
              </c:numCache>
            </c:numRef>
          </c:val>
          <c:smooth val="0"/>
          <c:extLst>
            <c:ext xmlns:c16="http://schemas.microsoft.com/office/drawing/2014/chart" uri="{C3380CC4-5D6E-409C-BE32-E72D297353CC}">
              <c16:uniqueId val="{00000001-4873-4826-ADA9-B2F358ECEDC7}"/>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74.650000000000006</c:v>
                </c:pt>
                <c:pt idx="1">
                  <c:v>73.5</c:v>
                </c:pt>
                <c:pt idx="2">
                  <c:v>74.260000000000005</c:v>
                </c:pt>
                <c:pt idx="3">
                  <c:v>80.290000000000006</c:v>
                </c:pt>
                <c:pt idx="4">
                  <c:v>82.22</c:v>
                </c:pt>
              </c:numCache>
            </c:numRef>
          </c:val>
          <c:extLst>
            <c:ext xmlns:c16="http://schemas.microsoft.com/office/drawing/2014/chart" uri="{C3380CC4-5D6E-409C-BE32-E72D297353CC}">
              <c16:uniqueId val="{00000000-C71A-49A4-BF66-59B2950A7EB9}"/>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65.77</c:v>
                </c:pt>
                <c:pt idx="1">
                  <c:v>65.97</c:v>
                </c:pt>
                <c:pt idx="2">
                  <c:v>64.7</c:v>
                </c:pt>
                <c:pt idx="3">
                  <c:v>60.57</c:v>
                </c:pt>
                <c:pt idx="4">
                  <c:v>81.34</c:v>
                </c:pt>
              </c:numCache>
            </c:numRef>
          </c:val>
          <c:smooth val="0"/>
          <c:extLst>
            <c:ext xmlns:c16="http://schemas.microsoft.com/office/drawing/2014/chart" uri="{C3380CC4-5D6E-409C-BE32-E72D297353CC}">
              <c16:uniqueId val="{00000001-C71A-49A4-BF66-59B2950A7EB9}"/>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79.599999999999994</c:v>
                </c:pt>
                <c:pt idx="1">
                  <c:v>89.6</c:v>
                </c:pt>
                <c:pt idx="2">
                  <c:v>82.56</c:v>
                </c:pt>
                <c:pt idx="3">
                  <c:v>84.41</c:v>
                </c:pt>
                <c:pt idx="4">
                  <c:v>88.28</c:v>
                </c:pt>
              </c:numCache>
            </c:numRef>
          </c:val>
          <c:extLst>
            <c:ext xmlns:c16="http://schemas.microsoft.com/office/drawing/2014/chart" uri="{C3380CC4-5D6E-409C-BE32-E72D297353CC}">
              <c16:uniqueId val="{00000000-2793-4D21-A603-15EB72676A3C}"/>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793-4D21-A603-15EB72676A3C}"/>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2FA-4511-A573-27B233395F32}"/>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2FA-4511-A573-27B233395F32}"/>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2BD-4CFC-9FF7-7F952FC76726}"/>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2BD-4CFC-9FF7-7F952FC76726}"/>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6A4-4EDA-B70F-79A0B84482D4}"/>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6A4-4EDA-B70F-79A0B84482D4}"/>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29B-4DED-9830-390CADCBA042}"/>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29B-4DED-9830-390CADCBA042}"/>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1216.56</c:v>
                </c:pt>
                <c:pt idx="1">
                  <c:v>640.72</c:v>
                </c:pt>
                <c:pt idx="2">
                  <c:v>1247.46</c:v>
                </c:pt>
                <c:pt idx="3">
                  <c:v>1272.22</c:v>
                </c:pt>
                <c:pt idx="4" formatCode="#,##0.00;&quot;△&quot;#,##0.00">
                  <c:v>0</c:v>
                </c:pt>
              </c:numCache>
            </c:numRef>
          </c:val>
          <c:extLst>
            <c:ext xmlns:c16="http://schemas.microsoft.com/office/drawing/2014/chart" uri="{C3380CC4-5D6E-409C-BE32-E72D297353CC}">
              <c16:uniqueId val="{00000000-8E47-47DB-B66B-04CC871A74DF}"/>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876.19</c:v>
                </c:pt>
                <c:pt idx="1">
                  <c:v>722.53</c:v>
                </c:pt>
                <c:pt idx="2">
                  <c:v>933.3</c:v>
                </c:pt>
                <c:pt idx="3">
                  <c:v>1575.64</c:v>
                </c:pt>
                <c:pt idx="4">
                  <c:v>1102.01</c:v>
                </c:pt>
              </c:numCache>
            </c:numRef>
          </c:val>
          <c:smooth val="0"/>
          <c:extLst>
            <c:ext xmlns:c16="http://schemas.microsoft.com/office/drawing/2014/chart" uri="{C3380CC4-5D6E-409C-BE32-E72D297353CC}">
              <c16:uniqueId val="{00000001-8E47-47DB-B66B-04CC871A74DF}"/>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83.6</c:v>
                </c:pt>
                <c:pt idx="1">
                  <c:v>83.86</c:v>
                </c:pt>
                <c:pt idx="2">
                  <c:v>85.28</c:v>
                </c:pt>
                <c:pt idx="3">
                  <c:v>75.63</c:v>
                </c:pt>
                <c:pt idx="4">
                  <c:v>86.43</c:v>
                </c:pt>
              </c:numCache>
            </c:numRef>
          </c:val>
          <c:extLst>
            <c:ext xmlns:c16="http://schemas.microsoft.com/office/drawing/2014/chart" uri="{C3380CC4-5D6E-409C-BE32-E72D297353CC}">
              <c16:uniqueId val="{00000000-A2BA-4D31-BBCD-09279AD61A88}"/>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75.7</c:v>
                </c:pt>
                <c:pt idx="1">
                  <c:v>74.61</c:v>
                </c:pt>
                <c:pt idx="2">
                  <c:v>77.510000000000005</c:v>
                </c:pt>
                <c:pt idx="3">
                  <c:v>73.209999999999994</c:v>
                </c:pt>
                <c:pt idx="4">
                  <c:v>82.55</c:v>
                </c:pt>
              </c:numCache>
            </c:numRef>
          </c:val>
          <c:smooth val="0"/>
          <c:extLst>
            <c:ext xmlns:c16="http://schemas.microsoft.com/office/drawing/2014/chart" uri="{C3380CC4-5D6E-409C-BE32-E72D297353CC}">
              <c16:uniqueId val="{00000001-A2BA-4D31-BBCD-09279AD61A88}"/>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207.04</c:v>
                </c:pt>
                <c:pt idx="1">
                  <c:v>192.9</c:v>
                </c:pt>
                <c:pt idx="2">
                  <c:v>192.45</c:v>
                </c:pt>
                <c:pt idx="3">
                  <c:v>211.41</c:v>
                </c:pt>
                <c:pt idx="4">
                  <c:v>189.67</c:v>
                </c:pt>
              </c:numCache>
            </c:numRef>
          </c:val>
          <c:extLst>
            <c:ext xmlns:c16="http://schemas.microsoft.com/office/drawing/2014/chart" uri="{C3380CC4-5D6E-409C-BE32-E72D297353CC}">
              <c16:uniqueId val="{00000000-C464-4D58-B967-5C667792E554}"/>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230.04</c:v>
                </c:pt>
                <c:pt idx="1">
                  <c:v>233.5</c:v>
                </c:pt>
                <c:pt idx="2">
                  <c:v>221.95</c:v>
                </c:pt>
                <c:pt idx="3">
                  <c:v>229.52</c:v>
                </c:pt>
                <c:pt idx="4">
                  <c:v>188.38</c:v>
                </c:pt>
              </c:numCache>
            </c:numRef>
          </c:val>
          <c:smooth val="0"/>
          <c:extLst>
            <c:ext xmlns:c16="http://schemas.microsoft.com/office/drawing/2014/chart" uri="{C3380CC4-5D6E-409C-BE32-E72D297353CC}">
              <c16:uniqueId val="{00000001-C464-4D58-B967-5C667792E554}"/>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W10" zoomScale="130" zoomScaleNormal="13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佐賀県　みやき町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法非適用</v>
      </c>
      <c r="C8" s="40"/>
      <c r="D8" s="40"/>
      <c r="E8" s="40"/>
      <c r="F8" s="40"/>
      <c r="G8" s="40"/>
      <c r="H8" s="40"/>
      <c r="I8" s="40" t="str">
        <f>データ!J6</f>
        <v>下水道事業</v>
      </c>
      <c r="J8" s="40"/>
      <c r="K8" s="40"/>
      <c r="L8" s="40"/>
      <c r="M8" s="40"/>
      <c r="N8" s="40"/>
      <c r="O8" s="40"/>
      <c r="P8" s="40" t="str">
        <f>データ!K6</f>
        <v>公共下水道</v>
      </c>
      <c r="Q8" s="40"/>
      <c r="R8" s="40"/>
      <c r="S8" s="40"/>
      <c r="T8" s="40"/>
      <c r="U8" s="40"/>
      <c r="V8" s="40"/>
      <c r="W8" s="40" t="str">
        <f>データ!L6</f>
        <v>Cc2</v>
      </c>
      <c r="X8" s="40"/>
      <c r="Y8" s="40"/>
      <c r="Z8" s="40"/>
      <c r="AA8" s="40"/>
      <c r="AB8" s="40"/>
      <c r="AC8" s="40"/>
      <c r="AD8" s="41" t="str">
        <f>データ!$M$6</f>
        <v>非設置</v>
      </c>
      <c r="AE8" s="41"/>
      <c r="AF8" s="41"/>
      <c r="AG8" s="41"/>
      <c r="AH8" s="41"/>
      <c r="AI8" s="41"/>
      <c r="AJ8" s="41"/>
      <c r="AK8" s="3"/>
      <c r="AL8" s="42">
        <f>データ!S6</f>
        <v>25823</v>
      </c>
      <c r="AM8" s="42"/>
      <c r="AN8" s="42"/>
      <c r="AO8" s="42"/>
      <c r="AP8" s="42"/>
      <c r="AQ8" s="42"/>
      <c r="AR8" s="42"/>
      <c r="AS8" s="42"/>
      <c r="AT8" s="35">
        <f>データ!T6</f>
        <v>51.92</v>
      </c>
      <c r="AU8" s="35"/>
      <c r="AV8" s="35"/>
      <c r="AW8" s="35"/>
      <c r="AX8" s="35"/>
      <c r="AY8" s="35"/>
      <c r="AZ8" s="35"/>
      <c r="BA8" s="35"/>
      <c r="BB8" s="35">
        <f>データ!U6</f>
        <v>497.36</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t="str">
        <f>データ!O6</f>
        <v>該当数値なし</v>
      </c>
      <c r="J10" s="35"/>
      <c r="K10" s="35"/>
      <c r="L10" s="35"/>
      <c r="M10" s="35"/>
      <c r="N10" s="35"/>
      <c r="O10" s="35"/>
      <c r="P10" s="35">
        <f>データ!P6</f>
        <v>26.88</v>
      </c>
      <c r="Q10" s="35"/>
      <c r="R10" s="35"/>
      <c r="S10" s="35"/>
      <c r="T10" s="35"/>
      <c r="U10" s="35"/>
      <c r="V10" s="35"/>
      <c r="W10" s="35">
        <f>データ!Q6</f>
        <v>100</v>
      </c>
      <c r="X10" s="35"/>
      <c r="Y10" s="35"/>
      <c r="Z10" s="35"/>
      <c r="AA10" s="35"/>
      <c r="AB10" s="35"/>
      <c r="AC10" s="35"/>
      <c r="AD10" s="42">
        <f>データ!R6</f>
        <v>3850</v>
      </c>
      <c r="AE10" s="42"/>
      <c r="AF10" s="42"/>
      <c r="AG10" s="42"/>
      <c r="AH10" s="42"/>
      <c r="AI10" s="42"/>
      <c r="AJ10" s="42"/>
      <c r="AK10" s="2"/>
      <c r="AL10" s="42">
        <f>データ!V6</f>
        <v>6917</v>
      </c>
      <c r="AM10" s="42"/>
      <c r="AN10" s="42"/>
      <c r="AO10" s="42"/>
      <c r="AP10" s="42"/>
      <c r="AQ10" s="42"/>
      <c r="AR10" s="42"/>
      <c r="AS10" s="42"/>
      <c r="AT10" s="35">
        <f>データ!W6</f>
        <v>2.2200000000000002</v>
      </c>
      <c r="AU10" s="35"/>
      <c r="AV10" s="35"/>
      <c r="AW10" s="35"/>
      <c r="AX10" s="35"/>
      <c r="AY10" s="35"/>
      <c r="AZ10" s="35"/>
      <c r="BA10" s="35"/>
      <c r="BB10" s="35">
        <f>データ!X6</f>
        <v>3115.77</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15">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119</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1" t="s">
        <v>118</v>
      </c>
      <c r="BM47" s="72"/>
      <c r="BN47" s="72"/>
      <c r="BO47" s="72"/>
      <c r="BP47" s="72"/>
      <c r="BQ47" s="72"/>
      <c r="BR47" s="72"/>
      <c r="BS47" s="72"/>
      <c r="BT47" s="72"/>
      <c r="BU47" s="72"/>
      <c r="BV47" s="72"/>
      <c r="BW47" s="72"/>
      <c r="BX47" s="72"/>
      <c r="BY47" s="72"/>
      <c r="BZ47" s="7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1"/>
      <c r="BM48" s="72"/>
      <c r="BN48" s="72"/>
      <c r="BO48" s="72"/>
      <c r="BP48" s="72"/>
      <c r="BQ48" s="72"/>
      <c r="BR48" s="72"/>
      <c r="BS48" s="72"/>
      <c r="BT48" s="72"/>
      <c r="BU48" s="72"/>
      <c r="BV48" s="72"/>
      <c r="BW48" s="72"/>
      <c r="BX48" s="72"/>
      <c r="BY48" s="72"/>
      <c r="BZ48" s="7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1"/>
      <c r="BM49" s="72"/>
      <c r="BN49" s="72"/>
      <c r="BO49" s="72"/>
      <c r="BP49" s="72"/>
      <c r="BQ49" s="72"/>
      <c r="BR49" s="72"/>
      <c r="BS49" s="72"/>
      <c r="BT49" s="72"/>
      <c r="BU49" s="72"/>
      <c r="BV49" s="72"/>
      <c r="BW49" s="72"/>
      <c r="BX49" s="72"/>
      <c r="BY49" s="72"/>
      <c r="BZ49" s="7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1"/>
      <c r="BM50" s="72"/>
      <c r="BN50" s="72"/>
      <c r="BO50" s="72"/>
      <c r="BP50" s="72"/>
      <c r="BQ50" s="72"/>
      <c r="BR50" s="72"/>
      <c r="BS50" s="72"/>
      <c r="BT50" s="72"/>
      <c r="BU50" s="72"/>
      <c r="BV50" s="72"/>
      <c r="BW50" s="72"/>
      <c r="BX50" s="72"/>
      <c r="BY50" s="72"/>
      <c r="BZ50" s="7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1"/>
      <c r="BM51" s="72"/>
      <c r="BN51" s="72"/>
      <c r="BO51" s="72"/>
      <c r="BP51" s="72"/>
      <c r="BQ51" s="72"/>
      <c r="BR51" s="72"/>
      <c r="BS51" s="72"/>
      <c r="BT51" s="72"/>
      <c r="BU51" s="72"/>
      <c r="BV51" s="72"/>
      <c r="BW51" s="72"/>
      <c r="BX51" s="72"/>
      <c r="BY51" s="72"/>
      <c r="BZ51" s="7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1"/>
      <c r="BM52" s="72"/>
      <c r="BN52" s="72"/>
      <c r="BO52" s="72"/>
      <c r="BP52" s="72"/>
      <c r="BQ52" s="72"/>
      <c r="BR52" s="72"/>
      <c r="BS52" s="72"/>
      <c r="BT52" s="72"/>
      <c r="BU52" s="72"/>
      <c r="BV52" s="72"/>
      <c r="BW52" s="72"/>
      <c r="BX52" s="72"/>
      <c r="BY52" s="72"/>
      <c r="BZ52" s="7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1"/>
      <c r="BM53" s="72"/>
      <c r="BN53" s="72"/>
      <c r="BO53" s="72"/>
      <c r="BP53" s="72"/>
      <c r="BQ53" s="72"/>
      <c r="BR53" s="72"/>
      <c r="BS53" s="72"/>
      <c r="BT53" s="72"/>
      <c r="BU53" s="72"/>
      <c r="BV53" s="72"/>
      <c r="BW53" s="72"/>
      <c r="BX53" s="72"/>
      <c r="BY53" s="72"/>
      <c r="BZ53" s="7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1"/>
      <c r="BM54" s="72"/>
      <c r="BN54" s="72"/>
      <c r="BO54" s="72"/>
      <c r="BP54" s="72"/>
      <c r="BQ54" s="72"/>
      <c r="BR54" s="72"/>
      <c r="BS54" s="72"/>
      <c r="BT54" s="72"/>
      <c r="BU54" s="72"/>
      <c r="BV54" s="72"/>
      <c r="BW54" s="72"/>
      <c r="BX54" s="72"/>
      <c r="BY54" s="72"/>
      <c r="BZ54" s="7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1"/>
      <c r="BM55" s="72"/>
      <c r="BN55" s="72"/>
      <c r="BO55" s="72"/>
      <c r="BP55" s="72"/>
      <c r="BQ55" s="72"/>
      <c r="BR55" s="72"/>
      <c r="BS55" s="72"/>
      <c r="BT55" s="72"/>
      <c r="BU55" s="72"/>
      <c r="BV55" s="72"/>
      <c r="BW55" s="72"/>
      <c r="BX55" s="72"/>
      <c r="BY55" s="72"/>
      <c r="BZ55" s="7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1"/>
      <c r="BM56" s="72"/>
      <c r="BN56" s="72"/>
      <c r="BO56" s="72"/>
      <c r="BP56" s="72"/>
      <c r="BQ56" s="72"/>
      <c r="BR56" s="72"/>
      <c r="BS56" s="72"/>
      <c r="BT56" s="72"/>
      <c r="BU56" s="72"/>
      <c r="BV56" s="72"/>
      <c r="BW56" s="72"/>
      <c r="BX56" s="72"/>
      <c r="BY56" s="72"/>
      <c r="BZ56" s="7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1"/>
      <c r="BM57" s="72"/>
      <c r="BN57" s="72"/>
      <c r="BO57" s="72"/>
      <c r="BP57" s="72"/>
      <c r="BQ57" s="72"/>
      <c r="BR57" s="72"/>
      <c r="BS57" s="72"/>
      <c r="BT57" s="72"/>
      <c r="BU57" s="72"/>
      <c r="BV57" s="72"/>
      <c r="BW57" s="72"/>
      <c r="BX57" s="72"/>
      <c r="BY57" s="72"/>
      <c r="BZ57" s="7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1"/>
      <c r="BM58" s="72"/>
      <c r="BN58" s="72"/>
      <c r="BO58" s="72"/>
      <c r="BP58" s="72"/>
      <c r="BQ58" s="72"/>
      <c r="BR58" s="72"/>
      <c r="BS58" s="72"/>
      <c r="BT58" s="72"/>
      <c r="BU58" s="72"/>
      <c r="BV58" s="72"/>
      <c r="BW58" s="72"/>
      <c r="BX58" s="72"/>
      <c r="BY58" s="72"/>
      <c r="BZ58" s="7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1"/>
      <c r="BM59" s="72"/>
      <c r="BN59" s="72"/>
      <c r="BO59" s="72"/>
      <c r="BP59" s="72"/>
      <c r="BQ59" s="72"/>
      <c r="BR59" s="72"/>
      <c r="BS59" s="72"/>
      <c r="BT59" s="72"/>
      <c r="BU59" s="72"/>
      <c r="BV59" s="72"/>
      <c r="BW59" s="72"/>
      <c r="BX59" s="72"/>
      <c r="BY59" s="72"/>
      <c r="BZ59" s="73"/>
    </row>
    <row r="60" spans="1:78" ht="13.5" customHeight="1" x14ac:dyDescent="0.15">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71"/>
      <c r="BM60" s="72"/>
      <c r="BN60" s="72"/>
      <c r="BO60" s="72"/>
      <c r="BP60" s="72"/>
      <c r="BQ60" s="72"/>
      <c r="BR60" s="72"/>
      <c r="BS60" s="72"/>
      <c r="BT60" s="72"/>
      <c r="BU60" s="72"/>
      <c r="BV60" s="72"/>
      <c r="BW60" s="72"/>
      <c r="BX60" s="72"/>
      <c r="BY60" s="72"/>
      <c r="BZ60" s="73"/>
    </row>
    <row r="61" spans="1:78" ht="13.5" customHeight="1" x14ac:dyDescent="0.15">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71"/>
      <c r="BM61" s="72"/>
      <c r="BN61" s="72"/>
      <c r="BO61" s="72"/>
      <c r="BP61" s="72"/>
      <c r="BQ61" s="72"/>
      <c r="BR61" s="72"/>
      <c r="BS61" s="72"/>
      <c r="BT61" s="72"/>
      <c r="BU61" s="72"/>
      <c r="BV61" s="72"/>
      <c r="BW61" s="72"/>
      <c r="BX61" s="72"/>
      <c r="BY61" s="72"/>
      <c r="BZ61" s="7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1"/>
      <c r="BM62" s="72"/>
      <c r="BN62" s="72"/>
      <c r="BO62" s="72"/>
      <c r="BP62" s="72"/>
      <c r="BQ62" s="72"/>
      <c r="BR62" s="72"/>
      <c r="BS62" s="72"/>
      <c r="BT62" s="72"/>
      <c r="BU62" s="72"/>
      <c r="BV62" s="72"/>
      <c r="BW62" s="72"/>
      <c r="BX62" s="72"/>
      <c r="BY62" s="72"/>
      <c r="BZ62" s="7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4"/>
      <c r="BM63" s="75"/>
      <c r="BN63" s="75"/>
      <c r="BO63" s="75"/>
      <c r="BP63" s="75"/>
      <c r="BQ63" s="75"/>
      <c r="BR63" s="75"/>
      <c r="BS63" s="75"/>
      <c r="BT63" s="75"/>
      <c r="BU63" s="75"/>
      <c r="BV63" s="75"/>
      <c r="BW63" s="75"/>
      <c r="BX63" s="75"/>
      <c r="BY63" s="75"/>
      <c r="BZ63" s="7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1" t="s">
        <v>120</v>
      </c>
      <c r="BM66" s="72"/>
      <c r="BN66" s="72"/>
      <c r="BO66" s="72"/>
      <c r="BP66" s="72"/>
      <c r="BQ66" s="72"/>
      <c r="BR66" s="72"/>
      <c r="BS66" s="72"/>
      <c r="BT66" s="72"/>
      <c r="BU66" s="72"/>
      <c r="BV66" s="72"/>
      <c r="BW66" s="72"/>
      <c r="BX66" s="72"/>
      <c r="BY66" s="72"/>
      <c r="BZ66" s="7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1"/>
      <c r="BM67" s="72"/>
      <c r="BN67" s="72"/>
      <c r="BO67" s="72"/>
      <c r="BP67" s="72"/>
      <c r="BQ67" s="72"/>
      <c r="BR67" s="72"/>
      <c r="BS67" s="72"/>
      <c r="BT67" s="72"/>
      <c r="BU67" s="72"/>
      <c r="BV67" s="72"/>
      <c r="BW67" s="72"/>
      <c r="BX67" s="72"/>
      <c r="BY67" s="72"/>
      <c r="BZ67" s="7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1"/>
      <c r="BM68" s="72"/>
      <c r="BN68" s="72"/>
      <c r="BO68" s="72"/>
      <c r="BP68" s="72"/>
      <c r="BQ68" s="72"/>
      <c r="BR68" s="72"/>
      <c r="BS68" s="72"/>
      <c r="BT68" s="72"/>
      <c r="BU68" s="72"/>
      <c r="BV68" s="72"/>
      <c r="BW68" s="72"/>
      <c r="BX68" s="72"/>
      <c r="BY68" s="72"/>
      <c r="BZ68" s="7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1"/>
      <c r="BM69" s="72"/>
      <c r="BN69" s="72"/>
      <c r="BO69" s="72"/>
      <c r="BP69" s="72"/>
      <c r="BQ69" s="72"/>
      <c r="BR69" s="72"/>
      <c r="BS69" s="72"/>
      <c r="BT69" s="72"/>
      <c r="BU69" s="72"/>
      <c r="BV69" s="72"/>
      <c r="BW69" s="72"/>
      <c r="BX69" s="72"/>
      <c r="BY69" s="72"/>
      <c r="BZ69" s="7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1"/>
      <c r="BM70" s="72"/>
      <c r="BN70" s="72"/>
      <c r="BO70" s="72"/>
      <c r="BP70" s="72"/>
      <c r="BQ70" s="72"/>
      <c r="BR70" s="72"/>
      <c r="BS70" s="72"/>
      <c r="BT70" s="72"/>
      <c r="BU70" s="72"/>
      <c r="BV70" s="72"/>
      <c r="BW70" s="72"/>
      <c r="BX70" s="72"/>
      <c r="BY70" s="72"/>
      <c r="BZ70" s="7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1"/>
      <c r="BM71" s="72"/>
      <c r="BN71" s="72"/>
      <c r="BO71" s="72"/>
      <c r="BP71" s="72"/>
      <c r="BQ71" s="72"/>
      <c r="BR71" s="72"/>
      <c r="BS71" s="72"/>
      <c r="BT71" s="72"/>
      <c r="BU71" s="72"/>
      <c r="BV71" s="72"/>
      <c r="BW71" s="72"/>
      <c r="BX71" s="72"/>
      <c r="BY71" s="72"/>
      <c r="BZ71" s="7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1"/>
      <c r="BM72" s="72"/>
      <c r="BN72" s="72"/>
      <c r="BO72" s="72"/>
      <c r="BP72" s="72"/>
      <c r="BQ72" s="72"/>
      <c r="BR72" s="72"/>
      <c r="BS72" s="72"/>
      <c r="BT72" s="72"/>
      <c r="BU72" s="72"/>
      <c r="BV72" s="72"/>
      <c r="BW72" s="72"/>
      <c r="BX72" s="72"/>
      <c r="BY72" s="72"/>
      <c r="BZ72" s="7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1"/>
      <c r="BM73" s="72"/>
      <c r="BN73" s="72"/>
      <c r="BO73" s="72"/>
      <c r="BP73" s="72"/>
      <c r="BQ73" s="72"/>
      <c r="BR73" s="72"/>
      <c r="BS73" s="72"/>
      <c r="BT73" s="72"/>
      <c r="BU73" s="72"/>
      <c r="BV73" s="72"/>
      <c r="BW73" s="72"/>
      <c r="BX73" s="72"/>
      <c r="BY73" s="72"/>
      <c r="BZ73" s="7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1"/>
      <c r="BM74" s="72"/>
      <c r="BN74" s="72"/>
      <c r="BO74" s="72"/>
      <c r="BP74" s="72"/>
      <c r="BQ74" s="72"/>
      <c r="BR74" s="72"/>
      <c r="BS74" s="72"/>
      <c r="BT74" s="72"/>
      <c r="BU74" s="72"/>
      <c r="BV74" s="72"/>
      <c r="BW74" s="72"/>
      <c r="BX74" s="72"/>
      <c r="BY74" s="72"/>
      <c r="BZ74" s="7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1"/>
      <c r="BM75" s="72"/>
      <c r="BN75" s="72"/>
      <c r="BO75" s="72"/>
      <c r="BP75" s="72"/>
      <c r="BQ75" s="72"/>
      <c r="BR75" s="72"/>
      <c r="BS75" s="72"/>
      <c r="BT75" s="72"/>
      <c r="BU75" s="72"/>
      <c r="BV75" s="72"/>
      <c r="BW75" s="72"/>
      <c r="BX75" s="72"/>
      <c r="BY75" s="72"/>
      <c r="BZ75" s="7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1"/>
      <c r="BM76" s="72"/>
      <c r="BN76" s="72"/>
      <c r="BO76" s="72"/>
      <c r="BP76" s="72"/>
      <c r="BQ76" s="72"/>
      <c r="BR76" s="72"/>
      <c r="BS76" s="72"/>
      <c r="BT76" s="72"/>
      <c r="BU76" s="72"/>
      <c r="BV76" s="72"/>
      <c r="BW76" s="72"/>
      <c r="BX76" s="72"/>
      <c r="BY76" s="72"/>
      <c r="BZ76" s="7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1"/>
      <c r="BM77" s="72"/>
      <c r="BN77" s="72"/>
      <c r="BO77" s="72"/>
      <c r="BP77" s="72"/>
      <c r="BQ77" s="72"/>
      <c r="BR77" s="72"/>
      <c r="BS77" s="72"/>
      <c r="BT77" s="72"/>
      <c r="BU77" s="72"/>
      <c r="BV77" s="72"/>
      <c r="BW77" s="72"/>
      <c r="BX77" s="72"/>
      <c r="BY77" s="72"/>
      <c r="BZ77" s="7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1"/>
      <c r="BM78" s="72"/>
      <c r="BN78" s="72"/>
      <c r="BO78" s="72"/>
      <c r="BP78" s="72"/>
      <c r="BQ78" s="72"/>
      <c r="BR78" s="72"/>
      <c r="BS78" s="72"/>
      <c r="BT78" s="72"/>
      <c r="BU78" s="72"/>
      <c r="BV78" s="72"/>
      <c r="BW78" s="72"/>
      <c r="BX78" s="72"/>
      <c r="BY78" s="72"/>
      <c r="BZ78" s="7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1"/>
      <c r="BM79" s="72"/>
      <c r="BN79" s="72"/>
      <c r="BO79" s="72"/>
      <c r="BP79" s="72"/>
      <c r="BQ79" s="72"/>
      <c r="BR79" s="72"/>
      <c r="BS79" s="72"/>
      <c r="BT79" s="72"/>
      <c r="BU79" s="72"/>
      <c r="BV79" s="72"/>
      <c r="BW79" s="72"/>
      <c r="BX79" s="72"/>
      <c r="BY79" s="72"/>
      <c r="BZ79" s="7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1"/>
      <c r="BM80" s="72"/>
      <c r="BN80" s="72"/>
      <c r="BO80" s="72"/>
      <c r="BP80" s="72"/>
      <c r="BQ80" s="72"/>
      <c r="BR80" s="72"/>
      <c r="BS80" s="72"/>
      <c r="BT80" s="72"/>
      <c r="BU80" s="72"/>
      <c r="BV80" s="72"/>
      <c r="BW80" s="72"/>
      <c r="BX80" s="72"/>
      <c r="BY80" s="72"/>
      <c r="BZ80" s="7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1"/>
      <c r="BM81" s="72"/>
      <c r="BN81" s="72"/>
      <c r="BO81" s="72"/>
      <c r="BP81" s="72"/>
      <c r="BQ81" s="72"/>
      <c r="BR81" s="72"/>
      <c r="BS81" s="72"/>
      <c r="BT81" s="72"/>
      <c r="BU81" s="72"/>
      <c r="BV81" s="72"/>
      <c r="BW81" s="72"/>
      <c r="BX81" s="72"/>
      <c r="BY81" s="72"/>
      <c r="BZ81" s="7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4"/>
      <c r="BM82" s="75"/>
      <c r="BN82" s="75"/>
      <c r="BO82" s="75"/>
      <c r="BP82" s="75"/>
      <c r="BQ82" s="75"/>
      <c r="BR82" s="75"/>
      <c r="BS82" s="75"/>
      <c r="BT82" s="75"/>
      <c r="BU82" s="75"/>
      <c r="BV82" s="75"/>
      <c r="BW82" s="75"/>
      <c r="BX82" s="75"/>
      <c r="BY82" s="75"/>
      <c r="BZ82" s="76"/>
    </row>
    <row r="83" spans="1:78" x14ac:dyDescent="0.15">
      <c r="C83" s="77" t="s">
        <v>30</v>
      </c>
      <c r="D83" s="77"/>
      <c r="E83" s="77"/>
      <c r="F83" s="77"/>
      <c r="G83" s="77"/>
      <c r="H83" s="77"/>
      <c r="I83" s="77"/>
      <c r="J83" s="77"/>
      <c r="K83" s="77"/>
      <c r="L83" s="77"/>
      <c r="M83" s="77"/>
      <c r="N83" s="77"/>
      <c r="O83" s="77"/>
      <c r="P83" s="77"/>
      <c r="Q83" s="77"/>
      <c r="R83" s="77"/>
      <c r="S83" s="77"/>
      <c r="T83" s="77"/>
      <c r="U83" s="77"/>
      <c r="V83" s="77"/>
      <c r="W83" s="77"/>
      <c r="X83" s="77"/>
      <c r="Y83" s="77"/>
      <c r="Z83" s="77"/>
      <c r="AA83" s="77"/>
      <c r="AB83" s="77"/>
      <c r="AC83" s="77"/>
      <c r="AD83" s="77"/>
      <c r="AE83" s="77"/>
      <c r="AF83" s="77"/>
      <c r="AG83" s="77"/>
      <c r="AH83" s="77"/>
      <c r="AI83" s="77"/>
      <c r="AJ83" s="77"/>
      <c r="AK83" s="77"/>
      <c r="AL83" s="77"/>
      <c r="AM83" s="77"/>
      <c r="AN83" s="77"/>
      <c r="AO83" s="77"/>
      <c r="AP83" s="77"/>
      <c r="AQ83" s="77"/>
      <c r="AR83" s="77"/>
      <c r="AS83" s="77"/>
      <c r="AT83" s="77"/>
      <c r="AU83" s="77"/>
      <c r="AV83" s="77"/>
      <c r="AW83" s="77"/>
      <c r="AX83" s="77"/>
      <c r="AY83" s="77"/>
      <c r="AZ83" s="77"/>
      <c r="BA83" s="77"/>
      <c r="BB83" s="77"/>
      <c r="BC83" s="77"/>
      <c r="BD83" s="77"/>
      <c r="BE83" s="77"/>
      <c r="BF83" s="77"/>
      <c r="BG83" s="77"/>
      <c r="BH83" s="77"/>
      <c r="BI83" s="77"/>
      <c r="BJ83" s="77"/>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【669.12】</v>
      </c>
      <c r="I86" s="12" t="str">
        <f>データ!CA6</f>
        <v>【99.73】</v>
      </c>
      <c r="J86" s="12" t="str">
        <f>データ!CL6</f>
        <v>【134.98】</v>
      </c>
      <c r="K86" s="12" t="str">
        <f>データ!CW6</f>
        <v>【59.99】</v>
      </c>
      <c r="L86" s="12" t="str">
        <f>データ!DH6</f>
        <v>【95.72】</v>
      </c>
      <c r="M86" s="12" t="s">
        <v>44</v>
      </c>
      <c r="N86" s="12" t="s">
        <v>44</v>
      </c>
      <c r="O86" s="12" t="str">
        <f>データ!EO6</f>
        <v>【0.24】</v>
      </c>
    </row>
  </sheetData>
  <sheetProtection algorithmName="SHA-512" hashValue="xSnVi22IvcVCyKpkm7QYcnXBAyjhrcIDMWcOrCxVl74Bm4qgZPMsydPvhwunX/KDlR6Z9Eu4ur4dYmhbss4dZw==" saltValue="svwxmx4zdCBHSd+qtE5mdw=="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9" t="s">
        <v>54</v>
      </c>
      <c r="I3" s="80"/>
      <c r="J3" s="80"/>
      <c r="K3" s="80"/>
      <c r="L3" s="80"/>
      <c r="M3" s="80"/>
      <c r="N3" s="80"/>
      <c r="O3" s="80"/>
      <c r="P3" s="80"/>
      <c r="Q3" s="80"/>
      <c r="R3" s="80"/>
      <c r="S3" s="80"/>
      <c r="T3" s="80"/>
      <c r="U3" s="80"/>
      <c r="V3" s="80"/>
      <c r="W3" s="80"/>
      <c r="X3" s="81"/>
      <c r="Y3" s="85" t="s">
        <v>55</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56</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5" x14ac:dyDescent="0.15">
      <c r="A4" s="14" t="s">
        <v>57</v>
      </c>
      <c r="B4" s="16"/>
      <c r="C4" s="16"/>
      <c r="D4" s="16"/>
      <c r="E4" s="16"/>
      <c r="F4" s="16"/>
      <c r="G4" s="16"/>
      <c r="H4" s="82"/>
      <c r="I4" s="83"/>
      <c r="J4" s="83"/>
      <c r="K4" s="83"/>
      <c r="L4" s="83"/>
      <c r="M4" s="83"/>
      <c r="N4" s="83"/>
      <c r="O4" s="83"/>
      <c r="P4" s="83"/>
      <c r="Q4" s="83"/>
      <c r="R4" s="83"/>
      <c r="S4" s="83"/>
      <c r="T4" s="83"/>
      <c r="U4" s="83"/>
      <c r="V4" s="83"/>
      <c r="W4" s="83"/>
      <c r="X4" s="84"/>
      <c r="Y4" s="78" t="s">
        <v>58</v>
      </c>
      <c r="Z4" s="78"/>
      <c r="AA4" s="78"/>
      <c r="AB4" s="78"/>
      <c r="AC4" s="78"/>
      <c r="AD4" s="78"/>
      <c r="AE4" s="78"/>
      <c r="AF4" s="78"/>
      <c r="AG4" s="78"/>
      <c r="AH4" s="78"/>
      <c r="AI4" s="78"/>
      <c r="AJ4" s="78" t="s">
        <v>59</v>
      </c>
      <c r="AK4" s="78"/>
      <c r="AL4" s="78"/>
      <c r="AM4" s="78"/>
      <c r="AN4" s="78"/>
      <c r="AO4" s="78"/>
      <c r="AP4" s="78"/>
      <c r="AQ4" s="78"/>
      <c r="AR4" s="78"/>
      <c r="AS4" s="78"/>
      <c r="AT4" s="78"/>
      <c r="AU4" s="78" t="s">
        <v>60</v>
      </c>
      <c r="AV4" s="78"/>
      <c r="AW4" s="78"/>
      <c r="AX4" s="78"/>
      <c r="AY4" s="78"/>
      <c r="AZ4" s="78"/>
      <c r="BA4" s="78"/>
      <c r="BB4" s="78"/>
      <c r="BC4" s="78"/>
      <c r="BD4" s="78"/>
      <c r="BE4" s="78"/>
      <c r="BF4" s="78" t="s">
        <v>61</v>
      </c>
      <c r="BG4" s="78"/>
      <c r="BH4" s="78"/>
      <c r="BI4" s="78"/>
      <c r="BJ4" s="78"/>
      <c r="BK4" s="78"/>
      <c r="BL4" s="78"/>
      <c r="BM4" s="78"/>
      <c r="BN4" s="78"/>
      <c r="BO4" s="78"/>
      <c r="BP4" s="78"/>
      <c r="BQ4" s="78" t="s">
        <v>62</v>
      </c>
      <c r="BR4" s="78"/>
      <c r="BS4" s="78"/>
      <c r="BT4" s="78"/>
      <c r="BU4" s="78"/>
      <c r="BV4" s="78"/>
      <c r="BW4" s="78"/>
      <c r="BX4" s="78"/>
      <c r="BY4" s="78"/>
      <c r="BZ4" s="78"/>
      <c r="CA4" s="78"/>
      <c r="CB4" s="78" t="s">
        <v>63</v>
      </c>
      <c r="CC4" s="78"/>
      <c r="CD4" s="78"/>
      <c r="CE4" s="78"/>
      <c r="CF4" s="78"/>
      <c r="CG4" s="78"/>
      <c r="CH4" s="78"/>
      <c r="CI4" s="78"/>
      <c r="CJ4" s="78"/>
      <c r="CK4" s="78"/>
      <c r="CL4" s="78"/>
      <c r="CM4" s="78" t="s">
        <v>64</v>
      </c>
      <c r="CN4" s="78"/>
      <c r="CO4" s="78"/>
      <c r="CP4" s="78"/>
      <c r="CQ4" s="78"/>
      <c r="CR4" s="78"/>
      <c r="CS4" s="78"/>
      <c r="CT4" s="78"/>
      <c r="CU4" s="78"/>
      <c r="CV4" s="78"/>
      <c r="CW4" s="78"/>
      <c r="CX4" s="78" t="s">
        <v>65</v>
      </c>
      <c r="CY4" s="78"/>
      <c r="CZ4" s="78"/>
      <c r="DA4" s="78"/>
      <c r="DB4" s="78"/>
      <c r="DC4" s="78"/>
      <c r="DD4" s="78"/>
      <c r="DE4" s="78"/>
      <c r="DF4" s="78"/>
      <c r="DG4" s="78"/>
      <c r="DH4" s="78"/>
      <c r="DI4" s="78" t="s">
        <v>66</v>
      </c>
      <c r="DJ4" s="78"/>
      <c r="DK4" s="78"/>
      <c r="DL4" s="78"/>
      <c r="DM4" s="78"/>
      <c r="DN4" s="78"/>
      <c r="DO4" s="78"/>
      <c r="DP4" s="78"/>
      <c r="DQ4" s="78"/>
      <c r="DR4" s="78"/>
      <c r="DS4" s="78"/>
      <c r="DT4" s="78" t="s">
        <v>67</v>
      </c>
      <c r="DU4" s="78"/>
      <c r="DV4" s="78"/>
      <c r="DW4" s="78"/>
      <c r="DX4" s="78"/>
      <c r="DY4" s="78"/>
      <c r="DZ4" s="78"/>
      <c r="EA4" s="78"/>
      <c r="EB4" s="78"/>
      <c r="EC4" s="78"/>
      <c r="ED4" s="78"/>
      <c r="EE4" s="78" t="s">
        <v>68</v>
      </c>
      <c r="EF4" s="78"/>
      <c r="EG4" s="78"/>
      <c r="EH4" s="78"/>
      <c r="EI4" s="78"/>
      <c r="EJ4" s="78"/>
      <c r="EK4" s="78"/>
      <c r="EL4" s="78"/>
      <c r="EM4" s="78"/>
      <c r="EN4" s="78"/>
      <c r="EO4" s="78"/>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2021</v>
      </c>
      <c r="C6" s="19">
        <f t="shared" ref="C6:X6" si="3">C7</f>
        <v>413461</v>
      </c>
      <c r="D6" s="19">
        <f t="shared" si="3"/>
        <v>47</v>
      </c>
      <c r="E6" s="19">
        <f t="shared" si="3"/>
        <v>17</v>
      </c>
      <c r="F6" s="19">
        <f t="shared" si="3"/>
        <v>1</v>
      </c>
      <c r="G6" s="19">
        <f t="shared" si="3"/>
        <v>0</v>
      </c>
      <c r="H6" s="19" t="str">
        <f t="shared" si="3"/>
        <v>佐賀県　みやき町</v>
      </c>
      <c r="I6" s="19" t="str">
        <f t="shared" si="3"/>
        <v>法非適用</v>
      </c>
      <c r="J6" s="19" t="str">
        <f t="shared" si="3"/>
        <v>下水道事業</v>
      </c>
      <c r="K6" s="19" t="str">
        <f t="shared" si="3"/>
        <v>公共下水道</v>
      </c>
      <c r="L6" s="19" t="str">
        <f t="shared" si="3"/>
        <v>Cc2</v>
      </c>
      <c r="M6" s="19" t="str">
        <f t="shared" si="3"/>
        <v>非設置</v>
      </c>
      <c r="N6" s="20" t="str">
        <f t="shared" si="3"/>
        <v>-</v>
      </c>
      <c r="O6" s="20" t="str">
        <f t="shared" si="3"/>
        <v>該当数値なし</v>
      </c>
      <c r="P6" s="20">
        <f t="shared" si="3"/>
        <v>26.88</v>
      </c>
      <c r="Q6" s="20">
        <f t="shared" si="3"/>
        <v>100</v>
      </c>
      <c r="R6" s="20">
        <f t="shared" si="3"/>
        <v>3850</v>
      </c>
      <c r="S6" s="20">
        <f t="shared" si="3"/>
        <v>25823</v>
      </c>
      <c r="T6" s="20">
        <f t="shared" si="3"/>
        <v>51.92</v>
      </c>
      <c r="U6" s="20">
        <f t="shared" si="3"/>
        <v>497.36</v>
      </c>
      <c r="V6" s="20">
        <f t="shared" si="3"/>
        <v>6917</v>
      </c>
      <c r="W6" s="20">
        <f t="shared" si="3"/>
        <v>2.2200000000000002</v>
      </c>
      <c r="X6" s="20">
        <f t="shared" si="3"/>
        <v>3115.77</v>
      </c>
      <c r="Y6" s="21">
        <f>IF(Y7="",NA(),Y7)</f>
        <v>79.599999999999994</v>
      </c>
      <c r="Z6" s="21">
        <f t="shared" ref="Z6:AH6" si="4">IF(Z7="",NA(),Z7)</f>
        <v>89.6</v>
      </c>
      <c r="AA6" s="21">
        <f t="shared" si="4"/>
        <v>82.56</v>
      </c>
      <c r="AB6" s="21">
        <f t="shared" si="4"/>
        <v>84.41</v>
      </c>
      <c r="AC6" s="21">
        <f t="shared" si="4"/>
        <v>88.28</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1216.56</v>
      </c>
      <c r="BG6" s="21">
        <f t="shared" ref="BG6:BO6" si="7">IF(BG7="",NA(),BG7)</f>
        <v>640.72</v>
      </c>
      <c r="BH6" s="21">
        <f t="shared" si="7"/>
        <v>1247.46</v>
      </c>
      <c r="BI6" s="21">
        <f t="shared" si="7"/>
        <v>1272.22</v>
      </c>
      <c r="BJ6" s="20">
        <f t="shared" si="7"/>
        <v>0</v>
      </c>
      <c r="BK6" s="21">
        <f t="shared" si="7"/>
        <v>876.19</v>
      </c>
      <c r="BL6" s="21">
        <f t="shared" si="7"/>
        <v>722.53</v>
      </c>
      <c r="BM6" s="21">
        <f t="shared" si="7"/>
        <v>933.3</v>
      </c>
      <c r="BN6" s="21">
        <f t="shared" si="7"/>
        <v>1575.64</v>
      </c>
      <c r="BO6" s="21">
        <f t="shared" si="7"/>
        <v>1102.01</v>
      </c>
      <c r="BP6" s="20" t="str">
        <f>IF(BP7="","",IF(BP7="-","【-】","【"&amp;SUBSTITUTE(TEXT(BP7,"#,##0.00"),"-","△")&amp;"】"))</f>
        <v>【669.12】</v>
      </c>
      <c r="BQ6" s="21">
        <f>IF(BQ7="",NA(),BQ7)</f>
        <v>83.6</v>
      </c>
      <c r="BR6" s="21">
        <f t="shared" ref="BR6:BZ6" si="8">IF(BR7="",NA(),BR7)</f>
        <v>83.86</v>
      </c>
      <c r="BS6" s="21">
        <f t="shared" si="8"/>
        <v>85.28</v>
      </c>
      <c r="BT6" s="21">
        <f t="shared" si="8"/>
        <v>75.63</v>
      </c>
      <c r="BU6" s="21">
        <f t="shared" si="8"/>
        <v>86.43</v>
      </c>
      <c r="BV6" s="21">
        <f t="shared" si="8"/>
        <v>75.7</v>
      </c>
      <c r="BW6" s="21">
        <f t="shared" si="8"/>
        <v>74.61</v>
      </c>
      <c r="BX6" s="21">
        <f t="shared" si="8"/>
        <v>77.510000000000005</v>
      </c>
      <c r="BY6" s="21">
        <f t="shared" si="8"/>
        <v>73.209999999999994</v>
      </c>
      <c r="BZ6" s="21">
        <f t="shared" si="8"/>
        <v>82.55</v>
      </c>
      <c r="CA6" s="20" t="str">
        <f>IF(CA7="","",IF(CA7="-","【-】","【"&amp;SUBSTITUTE(TEXT(CA7,"#,##0.00"),"-","△")&amp;"】"))</f>
        <v>【99.73】</v>
      </c>
      <c r="CB6" s="21">
        <f>IF(CB7="",NA(),CB7)</f>
        <v>207.04</v>
      </c>
      <c r="CC6" s="21">
        <f t="shared" ref="CC6:CK6" si="9">IF(CC7="",NA(),CC7)</f>
        <v>192.9</v>
      </c>
      <c r="CD6" s="21">
        <f t="shared" si="9"/>
        <v>192.45</v>
      </c>
      <c r="CE6" s="21">
        <f t="shared" si="9"/>
        <v>211.41</v>
      </c>
      <c r="CF6" s="21">
        <f t="shared" si="9"/>
        <v>189.67</v>
      </c>
      <c r="CG6" s="21">
        <f t="shared" si="9"/>
        <v>230.04</v>
      </c>
      <c r="CH6" s="21">
        <f t="shared" si="9"/>
        <v>233.5</v>
      </c>
      <c r="CI6" s="21">
        <f t="shared" si="9"/>
        <v>221.95</v>
      </c>
      <c r="CJ6" s="21">
        <f t="shared" si="9"/>
        <v>229.52</v>
      </c>
      <c r="CK6" s="21">
        <f t="shared" si="9"/>
        <v>188.38</v>
      </c>
      <c r="CL6" s="20" t="str">
        <f>IF(CL7="","",IF(CL7="-","【-】","【"&amp;SUBSTITUTE(TEXT(CL7,"#,##0.00"),"-","△")&amp;"】"))</f>
        <v>【134.98】</v>
      </c>
      <c r="CM6" s="21">
        <f>IF(CM7="",NA(),CM7)</f>
        <v>35.81</v>
      </c>
      <c r="CN6" s="21">
        <f t="shared" ref="CN6:CV6" si="10">IF(CN7="",NA(),CN7)</f>
        <v>39.28</v>
      </c>
      <c r="CO6" s="21">
        <f t="shared" si="10"/>
        <v>43.53</v>
      </c>
      <c r="CP6" s="21">
        <f t="shared" si="10"/>
        <v>48.78</v>
      </c>
      <c r="CQ6" s="21">
        <f t="shared" si="10"/>
        <v>42.03</v>
      </c>
      <c r="CR6" s="21">
        <f t="shared" si="10"/>
        <v>42.4</v>
      </c>
      <c r="CS6" s="21">
        <f t="shared" si="10"/>
        <v>45.44</v>
      </c>
      <c r="CT6" s="21">
        <f t="shared" si="10"/>
        <v>47.28</v>
      </c>
      <c r="CU6" s="21">
        <f t="shared" si="10"/>
        <v>44.83</v>
      </c>
      <c r="CV6" s="21">
        <f t="shared" si="10"/>
        <v>51.42</v>
      </c>
      <c r="CW6" s="20" t="str">
        <f>IF(CW7="","",IF(CW7="-","【-】","【"&amp;SUBSTITUTE(TEXT(CW7,"#,##0.00"),"-","△")&amp;"】"))</f>
        <v>【59.99】</v>
      </c>
      <c r="CX6" s="21">
        <f>IF(CX7="",NA(),CX7)</f>
        <v>74.650000000000006</v>
      </c>
      <c r="CY6" s="21">
        <f t="shared" ref="CY6:DG6" si="11">IF(CY7="",NA(),CY7)</f>
        <v>73.5</v>
      </c>
      <c r="CZ6" s="21">
        <f t="shared" si="11"/>
        <v>74.260000000000005</v>
      </c>
      <c r="DA6" s="21">
        <f t="shared" si="11"/>
        <v>80.290000000000006</v>
      </c>
      <c r="DB6" s="21">
        <f t="shared" si="11"/>
        <v>82.22</v>
      </c>
      <c r="DC6" s="21">
        <f t="shared" si="11"/>
        <v>65.77</v>
      </c>
      <c r="DD6" s="21">
        <f t="shared" si="11"/>
        <v>65.97</v>
      </c>
      <c r="DE6" s="21">
        <f t="shared" si="11"/>
        <v>64.7</v>
      </c>
      <c r="DF6" s="21">
        <f t="shared" si="11"/>
        <v>60.57</v>
      </c>
      <c r="DG6" s="21">
        <f t="shared" si="11"/>
        <v>81.34</v>
      </c>
      <c r="DH6" s="20" t="str">
        <f>IF(DH7="","",IF(DH7="-","【-】","【"&amp;SUBSTITUTE(TEXT(DH7,"#,##0.00"),"-","△")&amp;"】"))</f>
        <v>【95.72】</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0.15</v>
      </c>
      <c r="EK6" s="21">
        <f t="shared" si="14"/>
        <v>0.25</v>
      </c>
      <c r="EL6" s="21">
        <f t="shared" si="14"/>
        <v>0.18</v>
      </c>
      <c r="EM6" s="21">
        <f t="shared" si="14"/>
        <v>0.06</v>
      </c>
      <c r="EN6" s="21">
        <f t="shared" si="14"/>
        <v>0.14000000000000001</v>
      </c>
      <c r="EO6" s="20" t="str">
        <f>IF(EO7="","",IF(EO7="-","【-】","【"&amp;SUBSTITUTE(TEXT(EO7,"#,##0.00"),"-","△")&amp;"】"))</f>
        <v>【0.24】</v>
      </c>
    </row>
    <row r="7" spans="1:145" s="22" customFormat="1" x14ac:dyDescent="0.15">
      <c r="A7" s="14"/>
      <c r="B7" s="23">
        <v>2021</v>
      </c>
      <c r="C7" s="23">
        <v>413461</v>
      </c>
      <c r="D7" s="23">
        <v>47</v>
      </c>
      <c r="E7" s="23">
        <v>17</v>
      </c>
      <c r="F7" s="23">
        <v>1</v>
      </c>
      <c r="G7" s="23">
        <v>0</v>
      </c>
      <c r="H7" s="23" t="s">
        <v>98</v>
      </c>
      <c r="I7" s="23" t="s">
        <v>99</v>
      </c>
      <c r="J7" s="23" t="s">
        <v>100</v>
      </c>
      <c r="K7" s="23" t="s">
        <v>101</v>
      </c>
      <c r="L7" s="23" t="s">
        <v>102</v>
      </c>
      <c r="M7" s="23" t="s">
        <v>103</v>
      </c>
      <c r="N7" s="24" t="s">
        <v>104</v>
      </c>
      <c r="O7" s="24" t="s">
        <v>105</v>
      </c>
      <c r="P7" s="24">
        <v>26.88</v>
      </c>
      <c r="Q7" s="24">
        <v>100</v>
      </c>
      <c r="R7" s="24">
        <v>3850</v>
      </c>
      <c r="S7" s="24">
        <v>25823</v>
      </c>
      <c r="T7" s="24">
        <v>51.92</v>
      </c>
      <c r="U7" s="24">
        <v>497.36</v>
      </c>
      <c r="V7" s="24">
        <v>6917</v>
      </c>
      <c r="W7" s="24">
        <v>2.2200000000000002</v>
      </c>
      <c r="X7" s="24">
        <v>3115.77</v>
      </c>
      <c r="Y7" s="24">
        <v>79.599999999999994</v>
      </c>
      <c r="Z7" s="24">
        <v>89.6</v>
      </c>
      <c r="AA7" s="24">
        <v>82.56</v>
      </c>
      <c r="AB7" s="24">
        <v>84.41</v>
      </c>
      <c r="AC7" s="24">
        <v>88.28</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1216.56</v>
      </c>
      <c r="BG7" s="24">
        <v>640.72</v>
      </c>
      <c r="BH7" s="24">
        <v>1247.46</v>
      </c>
      <c r="BI7" s="24">
        <v>1272.22</v>
      </c>
      <c r="BJ7" s="24">
        <v>0</v>
      </c>
      <c r="BK7" s="24">
        <v>876.19</v>
      </c>
      <c r="BL7" s="24">
        <v>722.53</v>
      </c>
      <c r="BM7" s="24">
        <v>933.3</v>
      </c>
      <c r="BN7" s="24">
        <v>1575.64</v>
      </c>
      <c r="BO7" s="24">
        <v>1102.01</v>
      </c>
      <c r="BP7" s="24">
        <v>669.12</v>
      </c>
      <c r="BQ7" s="24">
        <v>83.6</v>
      </c>
      <c r="BR7" s="24">
        <v>83.86</v>
      </c>
      <c r="BS7" s="24">
        <v>85.28</v>
      </c>
      <c r="BT7" s="24">
        <v>75.63</v>
      </c>
      <c r="BU7" s="24">
        <v>86.43</v>
      </c>
      <c r="BV7" s="24">
        <v>75.7</v>
      </c>
      <c r="BW7" s="24">
        <v>74.61</v>
      </c>
      <c r="BX7" s="24">
        <v>77.510000000000005</v>
      </c>
      <c r="BY7" s="24">
        <v>73.209999999999994</v>
      </c>
      <c r="BZ7" s="24">
        <v>82.55</v>
      </c>
      <c r="CA7" s="24">
        <v>99.73</v>
      </c>
      <c r="CB7" s="24">
        <v>207.04</v>
      </c>
      <c r="CC7" s="24">
        <v>192.9</v>
      </c>
      <c r="CD7" s="24">
        <v>192.45</v>
      </c>
      <c r="CE7" s="24">
        <v>211.41</v>
      </c>
      <c r="CF7" s="24">
        <v>189.67</v>
      </c>
      <c r="CG7" s="24">
        <v>230.04</v>
      </c>
      <c r="CH7" s="24">
        <v>233.5</v>
      </c>
      <c r="CI7" s="24">
        <v>221.95</v>
      </c>
      <c r="CJ7" s="24">
        <v>229.52</v>
      </c>
      <c r="CK7" s="24">
        <v>188.38</v>
      </c>
      <c r="CL7" s="24">
        <v>134.97999999999999</v>
      </c>
      <c r="CM7" s="24">
        <v>35.81</v>
      </c>
      <c r="CN7" s="24">
        <v>39.28</v>
      </c>
      <c r="CO7" s="24">
        <v>43.53</v>
      </c>
      <c r="CP7" s="24">
        <v>48.78</v>
      </c>
      <c r="CQ7" s="24">
        <v>42.03</v>
      </c>
      <c r="CR7" s="24">
        <v>42.4</v>
      </c>
      <c r="CS7" s="24">
        <v>45.44</v>
      </c>
      <c r="CT7" s="24">
        <v>47.28</v>
      </c>
      <c r="CU7" s="24">
        <v>44.83</v>
      </c>
      <c r="CV7" s="24">
        <v>51.42</v>
      </c>
      <c r="CW7" s="24">
        <v>59.99</v>
      </c>
      <c r="CX7" s="24">
        <v>74.650000000000006</v>
      </c>
      <c r="CY7" s="24">
        <v>73.5</v>
      </c>
      <c r="CZ7" s="24">
        <v>74.260000000000005</v>
      </c>
      <c r="DA7" s="24">
        <v>80.290000000000006</v>
      </c>
      <c r="DB7" s="24">
        <v>82.22</v>
      </c>
      <c r="DC7" s="24">
        <v>65.77</v>
      </c>
      <c r="DD7" s="24">
        <v>65.97</v>
      </c>
      <c r="DE7" s="24">
        <v>64.7</v>
      </c>
      <c r="DF7" s="24">
        <v>60.57</v>
      </c>
      <c r="DG7" s="24">
        <v>81.34</v>
      </c>
      <c r="DH7" s="24">
        <v>95.72</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0.15</v>
      </c>
      <c r="EK7" s="24">
        <v>0.25</v>
      </c>
      <c r="EL7" s="24">
        <v>0.18</v>
      </c>
      <c r="EM7" s="24">
        <v>0.06</v>
      </c>
      <c r="EN7" s="24">
        <v>0.14000000000000001</v>
      </c>
      <c r="EO7" s="24">
        <v>0.24</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111</v>
      </c>
    </row>
    <row r="12" spans="1:145" x14ac:dyDescent="0.15">
      <c r="B12">
        <v>1</v>
      </c>
      <c r="C12">
        <v>1</v>
      </c>
      <c r="D12">
        <v>1</v>
      </c>
      <c r="E12">
        <v>2</v>
      </c>
      <c r="F12">
        <v>3</v>
      </c>
      <c r="G12" t="s">
        <v>112</v>
      </c>
    </row>
    <row r="13" spans="1:145" x14ac:dyDescent="0.15">
      <c r="B13" t="s">
        <v>113</v>
      </c>
      <c r="C13" t="s">
        <v>114</v>
      </c>
      <c r="D13" t="s">
        <v>115</v>
      </c>
      <c r="E13" t="s">
        <v>116</v>
      </c>
      <c r="F13" t="s">
        <v>115</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みやき町役場</cp:lastModifiedBy>
  <dcterms:created xsi:type="dcterms:W3CDTF">2022-12-01T01:47:56Z</dcterms:created>
  <dcterms:modified xsi:type="dcterms:W3CDTF">2023-02-13T04:19:44Z</dcterms:modified>
  <cp:category/>
</cp:coreProperties>
</file>