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　経営比較分析表20160122\0210修正依頼\回答(0216修正)\"/>
    </mc:Choice>
  </mc:AlternateContent>
  <workbookProtection workbookPassword="B501" lockStructure="1"/>
  <bookViews>
    <workbookView xWindow="0" yWindow="0" windowWidth="19200" windowHeight="82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<sst xmlns="http://schemas.openxmlformats.org/spreadsheetml/2006/main" count="221" uniqueCount="111">
  <si>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</si>
  <si>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</si>
  <si>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</si>
  <si>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</si>
  <si>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</si>
  <si>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</si>
  <si>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</si>
  <si>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</si>
  <si>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</si>
  <si>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</si>
  <si>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</si>
  <si>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</si>
  <si>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</si>
  <si>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</si>
  <si>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</si>
  <si>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</si>
  <si>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</si>
  <si>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</si>
  <si>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</si>
  <si>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</si>
  <si>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</si>
  <si>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</si>
  <si>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</si>
  <si>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</si>
  <si>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</si>
  <si>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</si>
  <si>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</si>
  <si>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</si>
  <si>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</si>
  <si>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</si>
  <si>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</si>
  <si>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</si>
  <si>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</si>
  <si>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</si>
  <si>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</si>
  <si>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</si>
  <si>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</si>
  <si>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</si>
  <si>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</si>
  <si>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</si>
  <si>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</si>
  <si>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</si>
  <si>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</si>
  <si>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</si>
  <si>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</si>
  <si>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</si>
  <si>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</si>
  <si>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</si>
  <si>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</si>
  <si>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</si>
  <si>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</si>
  <si>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</si>
  <si>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</si>
  <si>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</si>
  <si>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</si>
  <si>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</si>
  <si>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</si>
  <si>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</si>
  <si>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</si>
  <si>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</si>
  <si>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</si>
  <si>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</si>
  <si>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</si>
  <si>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</si>
  <si>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</si>
  <si>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</si>
  <si>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</si>
  <si>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</si>
  <si>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</si>
  <si>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</si>
  <si>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</si>
  <si>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</si>
  <si>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</si>
  <si>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</si>
  <si>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</si>
  <si>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</si>
  <si>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</si>
  <si>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</si>
  <si>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</si>
  <si>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</si>
  <si>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</si>
  <si>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</si>
  <si>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</si>
  <si>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</si>
  <si>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</si>
  <si>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</si>
  <si>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</si>
  <si>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</si>
  <si>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</si>
  <si>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</si>
  <si>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</si>
  <si>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</si>
  <si>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</si>
  <si>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</si>
  <si>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</si>
  <si>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</si>
  <si>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</si>
  <si>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</si>
  <si>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</si>
  <si>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</si>
  <si>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</si>
  <si>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</si>
  <si>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</si>
  <si>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</si>
  <si>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</si>
  <si>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</si>
  <si>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</si>
  <si>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</si>
  <si>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9年目であり、老朽化対策については実施していない。しかし、今後修繕等が発生することが懸念され、財政計画に影響がでることが想定される。計画的に修繕を行い、経営に影響がないようにしていくことが必要である。</t>
    <rPh sb="1" eb="3">
      <t>ヘイセイ</t>
    </rPh>
    <rPh sb="5" eb="6">
      <t>ネン</t>
    </rPh>
    <rPh sb="7" eb="9">
      <t>キョウヨウ</t>
    </rPh>
    <rPh sb="9" eb="11">
      <t>カイシ</t>
    </rPh>
    <rPh sb="14" eb="16">
      <t>ネンメ</t>
    </rPh>
    <rPh sb="20" eb="23">
      <t>ロウキュウカ</t>
    </rPh>
    <rPh sb="23" eb="25">
      <t>タイサク</t>
    </rPh>
    <rPh sb="30" eb="32">
      <t>ジッシ</t>
    </rPh>
    <rPh sb="42" eb="44">
      <t>コンゴ</t>
    </rPh>
    <rPh sb="44" eb="47">
      <t>シュウゼントウ</t>
    </rPh>
    <rPh sb="48" eb="50">
      <t>ハッセイ</t>
    </rPh>
    <rPh sb="55" eb="57">
      <t>ケネン</t>
    </rPh>
    <rPh sb="60" eb="62">
      <t>ザイセイ</t>
    </rPh>
    <rPh sb="62" eb="64">
      <t>ケイカク</t>
    </rPh>
    <rPh sb="65" eb="67">
      <t>エイキョウ</t>
    </rPh>
    <rPh sb="73" eb="75">
      <t>ソウテイ</t>
    </rPh>
    <rPh sb="79" eb="81">
      <t>ケイカク</t>
    </rPh>
    <rPh sb="81" eb="82">
      <t>テキ</t>
    </rPh>
    <rPh sb="83" eb="85">
      <t>シュウゼン</t>
    </rPh>
    <rPh sb="86" eb="87">
      <t>オコナ</t>
    </rPh>
    <rPh sb="89" eb="91">
      <t>ケイエイ</t>
    </rPh>
    <rPh sb="92" eb="94">
      <t>エイキョウ</t>
    </rPh>
    <rPh sb="107" eb="109">
      <t>ヒツヨウ</t>
    </rPh>
    <phoneticPr fontId="4"/>
  </si>
  <si>
    <t>　供用開始9年目を迎え、処理区域・処理人口は拡大してきているものの、元利償還額が増大してきている。今後も元利償還額が増大することにより、一般会計からの繰入金も多額になっていくことが想定される。
　収入の確保が重要事項であるため、使用者の加入促進を行い、使用料の増収を図る必要がある。負担金・使用料の見直しを含めた収入確保及び経費の縮減に努める必要がある。</t>
    <rPh sb="1" eb="3">
      <t>キョウヨウ</t>
    </rPh>
    <rPh sb="3" eb="5">
      <t>カイシ</t>
    </rPh>
    <rPh sb="6" eb="8">
      <t>ネンメ</t>
    </rPh>
    <rPh sb="9" eb="10">
      <t>ムカ</t>
    </rPh>
    <rPh sb="12" eb="14">
      <t>ショリ</t>
    </rPh>
    <rPh sb="14" eb="16">
      <t>クイキ</t>
    </rPh>
    <rPh sb="17" eb="19">
      <t>ショリ</t>
    </rPh>
    <rPh sb="19" eb="21">
      <t>ジンコウ</t>
    </rPh>
    <rPh sb="22" eb="24">
      <t>カクダイ</t>
    </rPh>
    <rPh sb="34" eb="36">
      <t>ガンリ</t>
    </rPh>
    <rPh sb="68" eb="70">
      <t>イッパン</t>
    </rPh>
    <rPh sb="70" eb="72">
      <t>カイケイ</t>
    </rPh>
    <rPh sb="90" eb="92">
      <t>ソウテイ</t>
    </rPh>
    <rPh sb="104" eb="106">
      <t>ジュウヨウ</t>
    </rPh>
    <rPh sb="106" eb="108">
      <t>ジコウ</t>
    </rPh>
    <rPh sb="114" eb="117">
      <t>シヨウシャ</t>
    </rPh>
    <rPh sb="118" eb="120">
      <t>カニュウ</t>
    </rPh>
    <rPh sb="120" eb="122">
      <t>ソクシン</t>
    </rPh>
    <rPh sb="123" eb="124">
      <t>オコナ</t>
    </rPh>
    <rPh sb="126" eb="128">
      <t>シヨウ</t>
    </rPh>
    <rPh sb="128" eb="129">
      <t>リョウ</t>
    </rPh>
    <rPh sb="130" eb="132">
      <t>ゾウシュウ</t>
    </rPh>
    <rPh sb="133" eb="134">
      <t>ハカ</t>
    </rPh>
    <rPh sb="135" eb="137">
      <t>ヒツヨウ</t>
    </rPh>
    <rPh sb="141" eb="144">
      <t>フタンキン</t>
    </rPh>
    <rPh sb="145" eb="147">
      <t>シヨウ</t>
    </rPh>
    <rPh sb="147" eb="148">
      <t>リョウ</t>
    </rPh>
    <rPh sb="149" eb="151">
      <t>ミナオ</t>
    </rPh>
    <rPh sb="153" eb="154">
      <t>フク</t>
    </rPh>
    <rPh sb="156" eb="158">
      <t>シュウニュウ</t>
    </rPh>
    <rPh sb="158" eb="160">
      <t>カクホ</t>
    </rPh>
    <phoneticPr fontId="4"/>
  </si>
  <si>
    <t xml:space="preserve">　本町の公共下水道事業は、全体計画面積310haとし、平成37年度に整備を終了する計画である。平成26年度末において、177haを整備している。
　平成18年6月から供用開始を行っており、処理区域・処理人口が拡大しているため、施設利用率、水洗化率も年々上昇してきている。類似団体平均値と比較すると、施設利用率はまだ及ばないが、水洗化率は徐々に追いついてきている。
　しかし、経費回収率は年々上昇してきており、類似団体の平均以上ではあるが、100％には遠く及んでいない。今後は、経費回収率を上昇させるために、負担金・使用料の見直しを含め、収入の確保及び維持管理費の縮減に努める必要がある。
　処理区域・処理人口の拡大により、平成26年度に汚泥処理棟を建設したことにより費用が増大し、収益的収支比率や経費回収率等が減少しているが、臨時的なものである。
</t>
    <rPh sb="1" eb="3">
      <t>ホンチョウ</t>
    </rPh>
    <rPh sb="4" eb="6">
      <t>コウキョウ</t>
    </rPh>
    <rPh sb="6" eb="9">
      <t>ゲスイドウ</t>
    </rPh>
    <rPh sb="9" eb="11">
      <t>ジギョウ</t>
    </rPh>
    <rPh sb="13" eb="15">
      <t>ゼンタイ</t>
    </rPh>
    <rPh sb="15" eb="17">
      <t>ケイカク</t>
    </rPh>
    <rPh sb="17" eb="19">
      <t>メンセキ</t>
    </rPh>
    <rPh sb="27" eb="29">
      <t>ヘイセイ</t>
    </rPh>
    <rPh sb="31" eb="33">
      <t>ネンド</t>
    </rPh>
    <rPh sb="34" eb="36">
      <t>セイビ</t>
    </rPh>
    <rPh sb="37" eb="39">
      <t>シュウリョウ</t>
    </rPh>
    <rPh sb="41" eb="43">
      <t>ケイカク</t>
    </rPh>
    <rPh sb="47" eb="49">
      <t>ヘイセイ</t>
    </rPh>
    <rPh sb="51" eb="53">
      <t>ネンド</t>
    </rPh>
    <rPh sb="53" eb="54">
      <t>マツ</t>
    </rPh>
    <rPh sb="65" eb="67">
      <t>セイビ</t>
    </rPh>
    <rPh sb="74" eb="76">
      <t>ヘイセイ</t>
    </rPh>
    <rPh sb="78" eb="79">
      <t>ネン</t>
    </rPh>
    <rPh sb="80" eb="81">
      <t>ガツ</t>
    </rPh>
    <rPh sb="83" eb="85">
      <t>キョウヨウ</t>
    </rPh>
    <rPh sb="85" eb="87">
      <t>カイシ</t>
    </rPh>
    <rPh sb="88" eb="89">
      <t>オコナ</t>
    </rPh>
    <rPh sb="94" eb="96">
      <t>ショリ</t>
    </rPh>
    <rPh sb="96" eb="98">
      <t>クイキ</t>
    </rPh>
    <rPh sb="99" eb="101">
      <t>ショリ</t>
    </rPh>
    <rPh sb="101" eb="103">
      <t>ジンコウ</t>
    </rPh>
    <rPh sb="104" eb="106">
      <t>カクダイ</t>
    </rPh>
    <rPh sb="113" eb="115">
      <t>シセツ</t>
    </rPh>
    <rPh sb="115" eb="118">
      <t>リヨウリツ</t>
    </rPh>
    <rPh sb="119" eb="122">
      <t>スイセンカ</t>
    </rPh>
    <rPh sb="122" eb="123">
      <t>リツ</t>
    </rPh>
    <rPh sb="124" eb="126">
      <t>ネンネン</t>
    </rPh>
    <rPh sb="126" eb="128">
      <t>ジョウショウ</t>
    </rPh>
    <rPh sb="135" eb="137">
      <t>ルイジ</t>
    </rPh>
    <rPh sb="137" eb="139">
      <t>ダンタイ</t>
    </rPh>
    <rPh sb="139" eb="141">
      <t>ヘイキン</t>
    </rPh>
    <rPh sb="141" eb="142">
      <t>アタイ</t>
    </rPh>
    <rPh sb="143" eb="145">
      <t>ヒカク</t>
    </rPh>
    <rPh sb="149" eb="151">
      <t>シセツ</t>
    </rPh>
    <rPh sb="151" eb="154">
      <t>リヨウリツ</t>
    </rPh>
    <rPh sb="157" eb="158">
      <t>オヨ</t>
    </rPh>
    <rPh sb="163" eb="166">
      <t>スイセンカ</t>
    </rPh>
    <rPh sb="166" eb="167">
      <t>リツ</t>
    </rPh>
    <rPh sb="168" eb="170">
      <t>ジョジョ</t>
    </rPh>
    <rPh sb="171" eb="172">
      <t>オ</t>
    </rPh>
    <rPh sb="187" eb="189">
      <t>ケイヒ</t>
    </rPh>
    <rPh sb="189" eb="191">
      <t>カイシュウ</t>
    </rPh>
    <rPh sb="191" eb="192">
      <t>リツ</t>
    </rPh>
    <rPh sb="193" eb="195">
      <t>ネンネン</t>
    </rPh>
    <rPh sb="195" eb="197">
      <t>ジョウショウ</t>
    </rPh>
    <rPh sb="204" eb="206">
      <t>ルイジ</t>
    </rPh>
    <rPh sb="206" eb="208">
      <t>ダンタイ</t>
    </rPh>
    <rPh sb="209" eb="211">
      <t>ヘイキン</t>
    </rPh>
    <rPh sb="211" eb="213">
      <t>イジョウ</t>
    </rPh>
    <rPh sb="225" eb="226">
      <t>トオ</t>
    </rPh>
    <rPh sb="227" eb="228">
      <t>オヨ</t>
    </rPh>
    <rPh sb="234" eb="236">
      <t>コンゴ</t>
    </rPh>
    <rPh sb="238" eb="240">
      <t>ケイヒ</t>
    </rPh>
    <rPh sb="240" eb="242">
      <t>カイシュウ</t>
    </rPh>
    <rPh sb="242" eb="243">
      <t>リツ</t>
    </rPh>
    <rPh sb="244" eb="246">
      <t>ジョウショウ</t>
    </rPh>
    <rPh sb="253" eb="256">
      <t>フタンキン</t>
    </rPh>
    <rPh sb="257" eb="259">
      <t>シヨウ</t>
    </rPh>
    <rPh sb="259" eb="260">
      <t>リョウ</t>
    </rPh>
    <rPh sb="261" eb="263">
      <t>ミナオ</t>
    </rPh>
    <rPh sb="265" eb="266">
      <t>フク</t>
    </rPh>
    <rPh sb="268" eb="270">
      <t>シュウニュウ</t>
    </rPh>
    <rPh sb="271" eb="273">
      <t>カクホ</t>
    </rPh>
    <rPh sb="273" eb="274">
      <t>オヨ</t>
    </rPh>
    <rPh sb="275" eb="277">
      <t>イジ</t>
    </rPh>
    <rPh sb="277" eb="280">
      <t>カンリヒ</t>
    </rPh>
    <rPh sb="281" eb="283">
      <t>シュクゲン</t>
    </rPh>
    <rPh sb="284" eb="285">
      <t>ツト</t>
    </rPh>
    <rPh sb="287" eb="289">
      <t>ヒツヨウ</t>
    </rPh>
    <rPh sb="295" eb="297">
      <t>ショリ</t>
    </rPh>
    <rPh sb="297" eb="299">
      <t>クイキ</t>
    </rPh>
    <rPh sb="300" eb="302">
      <t>ショリ</t>
    </rPh>
    <rPh sb="302" eb="304">
      <t>ジンコウ</t>
    </rPh>
    <rPh sb="305" eb="307">
      <t>カクダイ</t>
    </rPh>
    <rPh sb="311" eb="313">
      <t>ヘイセイ</t>
    </rPh>
    <rPh sb="315" eb="317">
      <t>ネンド</t>
    </rPh>
    <rPh sb="318" eb="320">
      <t>オデイ</t>
    </rPh>
    <rPh sb="320" eb="322">
      <t>ショリ</t>
    </rPh>
    <rPh sb="322" eb="323">
      <t>トウ</t>
    </rPh>
    <rPh sb="324" eb="326">
      <t>ケンセツ</t>
    </rPh>
    <rPh sb="333" eb="335">
      <t>ヒヨウ</t>
    </rPh>
    <rPh sb="336" eb="338">
      <t>ゾウダイ</t>
    </rPh>
    <rPh sb="340" eb="343">
      <t>シュウエキテキ</t>
    </rPh>
    <rPh sb="343" eb="345">
      <t>シュウシ</t>
    </rPh>
    <rPh sb="345" eb="346">
      <t>ヒ</t>
    </rPh>
    <rPh sb="346" eb="347">
      <t>リツ</t>
    </rPh>
    <rPh sb="348" eb="350">
      <t>ケイヒ</t>
    </rPh>
    <rPh sb="350" eb="352">
      <t>カイシュウ</t>
    </rPh>
    <rPh sb="352" eb="353">
      <t>リツ</t>
    </rPh>
    <rPh sb="353" eb="354">
      <t>トウ</t>
    </rPh>
    <rPh sb="355" eb="357">
      <t>ゲンショウ</t>
    </rPh>
    <rPh sb="363" eb="366">
      <t>リンジテキ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</si>
</sst>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0185352"/>
        <c:axId val="25113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250185352"/>
        <c:axId val="251135560"/>
      </c:lineChart>
      <c:dateAx>
        <c:axId val="250185352"/>
        <c:scaling>
          <c:orientation val="minMax"/>
        </c:scaling>
        <c:delete val="1"/>
        <c:axPos val="b"/>
        <c:numFmt formatCode="ge" sourceLinked="1"/>
        <c:majorTickMark val="none"/>
        <c:minorTickMark val="none"/>
        <c:tickLblPos val="none"/>
        <c:crossAx val="251135560"/>
        <c:crosses val="autoZero"/>
        <c:auto val="1"/>
        <c:lblOffset val="100"/>
        <c:baseTimeUnit val="years"/>
      </c:dateAx>
      <c:valAx>
        <c:axId val="25113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18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22.69</c:v>
                </c:pt>
                <c:pt idx="2">
                  <c:v>26.13</c:v>
                </c:pt>
                <c:pt idx="3">
                  <c:v>28.56</c:v>
                </c:pt>
                <c:pt idx="4">
                  <c:v>31.13</c:v>
                </c:pt>
              </c:numCache>
            </c:numRef>
          </c:val>
        </c:ser>
        <c:dLbls>
          <c:showLegendKey val="0"/>
          <c:showVal val="0"/>
          <c:showCatName val="0"/>
          <c:showSerName val="0"/>
          <c:showPercent val="0"/>
          <c:showBubbleSize val="0"/>
        </c:dLbls>
        <c:gapWidth val="150"/>
        <c:axId val="295550200"/>
        <c:axId val="2955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295550200"/>
        <c:axId val="295550592"/>
      </c:lineChart>
      <c:dateAx>
        <c:axId val="295550200"/>
        <c:scaling>
          <c:orientation val="minMax"/>
        </c:scaling>
        <c:delete val="1"/>
        <c:axPos val="b"/>
        <c:numFmt formatCode="ge" sourceLinked="1"/>
        <c:majorTickMark val="none"/>
        <c:minorTickMark val="none"/>
        <c:tickLblPos val="none"/>
        <c:crossAx val="295550592"/>
        <c:crosses val="autoZero"/>
        <c:auto val="1"/>
        <c:lblOffset val="100"/>
        <c:baseTimeUnit val="years"/>
      </c:dateAx>
      <c:valAx>
        <c:axId val="2955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54.94</c:v>
                </c:pt>
                <c:pt idx="1">
                  <c:v>62.25</c:v>
                </c:pt>
                <c:pt idx="2">
                  <c:v>63.25</c:v>
                </c:pt>
                <c:pt idx="3">
                  <c:v>67.72</c:v>
                </c:pt>
                <c:pt idx="4">
                  <c:v>67.989999999999995</c:v>
                </c:pt>
              </c:numCache>
            </c:numRef>
          </c:val>
        </c:ser>
        <c:dLbls>
          <c:showLegendKey val="0"/>
          <c:showVal val="0"/>
          <c:showCatName val="0"/>
          <c:showSerName val="0"/>
          <c:showPercent val="0"/>
          <c:showBubbleSize val="0"/>
        </c:dLbls>
        <c:gapWidth val="150"/>
        <c:axId val="295551768"/>
        <c:axId val="2955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295551768"/>
        <c:axId val="295552160"/>
      </c:lineChart>
      <c:dateAx>
        <c:axId val="295551768"/>
        <c:scaling>
          <c:orientation val="minMax"/>
        </c:scaling>
        <c:delete val="1"/>
        <c:axPos val="b"/>
        <c:numFmt formatCode="ge" sourceLinked="1"/>
        <c:majorTickMark val="none"/>
        <c:minorTickMark val="none"/>
        <c:tickLblPos val="none"/>
        <c:crossAx val="295552160"/>
        <c:crosses val="autoZero"/>
        <c:auto val="1"/>
        <c:lblOffset val="100"/>
        <c:baseTimeUnit val="years"/>
      </c:dateAx>
      <c:valAx>
        <c:axId val="2955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5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95.22</c:v>
                </c:pt>
                <c:pt idx="1">
                  <c:v>96.94</c:v>
                </c:pt>
                <c:pt idx="2">
                  <c:v>96.49</c:v>
                </c:pt>
                <c:pt idx="3">
                  <c:v>97.02</c:v>
                </c:pt>
                <c:pt idx="4">
                  <c:v>90.99</c:v>
                </c:pt>
              </c:numCache>
            </c:numRef>
          </c:val>
        </c:ser>
        <c:dLbls>
          <c:showLegendKey val="0"/>
          <c:showVal val="0"/>
          <c:showCatName val="0"/>
          <c:showSerName val="0"/>
          <c:showPercent val="0"/>
          <c:showBubbleSize val="0"/>
        </c:dLbls>
        <c:gapWidth val="150"/>
        <c:axId val="143013176"/>
        <c:axId val="2517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3013176"/>
        <c:axId val="251755904"/>
      </c:lineChart>
      <c:dateAx>
        <c:axId val="143013176"/>
        <c:scaling>
          <c:orientation val="minMax"/>
        </c:scaling>
        <c:delete val="1"/>
        <c:axPos val="b"/>
        <c:numFmt formatCode="ge" sourceLinked="1"/>
        <c:majorTickMark val="none"/>
        <c:minorTickMark val="none"/>
        <c:tickLblPos val="none"/>
        <c:crossAx val="251755904"/>
        <c:crosses val="autoZero"/>
        <c:auto val="1"/>
        <c:lblOffset val="100"/>
        <c:baseTimeUnit val="years"/>
      </c:dateAx>
      <c:valAx>
        <c:axId val="2517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1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757080"/>
        <c:axId val="2517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757080"/>
        <c:axId val="251757472"/>
      </c:lineChart>
      <c:dateAx>
        <c:axId val="251757080"/>
        <c:scaling>
          <c:orientation val="minMax"/>
        </c:scaling>
        <c:delete val="1"/>
        <c:axPos val="b"/>
        <c:numFmt formatCode="ge" sourceLinked="1"/>
        <c:majorTickMark val="none"/>
        <c:minorTickMark val="none"/>
        <c:tickLblPos val="none"/>
        <c:crossAx val="251757472"/>
        <c:crosses val="autoZero"/>
        <c:auto val="1"/>
        <c:lblOffset val="100"/>
        <c:baseTimeUnit val="years"/>
      </c:dateAx>
      <c:valAx>
        <c:axId val="2517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5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758648"/>
        <c:axId val="2517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758648"/>
        <c:axId val="251759040"/>
      </c:lineChart>
      <c:dateAx>
        <c:axId val="251758648"/>
        <c:scaling>
          <c:orientation val="minMax"/>
        </c:scaling>
        <c:delete val="1"/>
        <c:axPos val="b"/>
        <c:numFmt formatCode="ge" sourceLinked="1"/>
        <c:majorTickMark val="none"/>
        <c:minorTickMark val="none"/>
        <c:tickLblPos val="none"/>
        <c:crossAx val="251759040"/>
        <c:crosses val="autoZero"/>
        <c:auto val="1"/>
        <c:lblOffset val="100"/>
        <c:baseTimeUnit val="years"/>
      </c:dateAx>
      <c:valAx>
        <c:axId val="2517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894496"/>
        <c:axId val="25189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894496"/>
        <c:axId val="251894888"/>
      </c:lineChart>
      <c:dateAx>
        <c:axId val="251894496"/>
        <c:scaling>
          <c:orientation val="minMax"/>
        </c:scaling>
        <c:delete val="1"/>
        <c:axPos val="b"/>
        <c:numFmt formatCode="ge" sourceLinked="1"/>
        <c:majorTickMark val="none"/>
        <c:minorTickMark val="none"/>
        <c:tickLblPos val="none"/>
        <c:crossAx val="251894888"/>
        <c:crosses val="autoZero"/>
        <c:auto val="1"/>
        <c:lblOffset val="100"/>
        <c:baseTimeUnit val="years"/>
      </c:dateAx>
      <c:valAx>
        <c:axId val="25189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1896456"/>
        <c:axId val="25189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1896456"/>
        <c:axId val="251896848"/>
      </c:lineChart>
      <c:dateAx>
        <c:axId val="251896456"/>
        <c:scaling>
          <c:orientation val="minMax"/>
        </c:scaling>
        <c:delete val="1"/>
        <c:axPos val="b"/>
        <c:numFmt formatCode="ge" sourceLinked="1"/>
        <c:majorTickMark val="none"/>
        <c:minorTickMark val="none"/>
        <c:tickLblPos val="none"/>
        <c:crossAx val="251896848"/>
        <c:crosses val="autoZero"/>
        <c:auto val="1"/>
        <c:lblOffset val="100"/>
        <c:baseTimeUnit val="years"/>
      </c:dateAx>
      <c:valAx>
        <c:axId val="25189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1051.6600000000001</c:v>
                </c:pt>
                <c:pt idx="1">
                  <c:v>9.0500000000000007</c:v>
                </c:pt>
                <c:pt idx="2">
                  <c:v>1142.82</c:v>
                </c:pt>
                <c:pt idx="3">
                  <c:v>925.79</c:v>
                </c:pt>
                <c:pt idx="4">
                  <c:v>1612.61</c:v>
                </c:pt>
              </c:numCache>
            </c:numRef>
          </c:val>
        </c:ser>
        <c:dLbls>
          <c:showLegendKey val="0"/>
          <c:showVal val="0"/>
          <c:showCatName val="0"/>
          <c:showSerName val="0"/>
          <c:showPercent val="0"/>
          <c:showBubbleSize val="0"/>
        </c:dLbls>
        <c:gapWidth val="150"/>
        <c:axId val="295414048"/>
        <c:axId val="29541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295414048"/>
        <c:axId val="295414440"/>
      </c:lineChart>
      <c:dateAx>
        <c:axId val="295414048"/>
        <c:scaling>
          <c:orientation val="minMax"/>
        </c:scaling>
        <c:delete val="1"/>
        <c:axPos val="b"/>
        <c:numFmt formatCode="ge" sourceLinked="1"/>
        <c:majorTickMark val="none"/>
        <c:minorTickMark val="none"/>
        <c:tickLblPos val="none"/>
        <c:crossAx val="295414440"/>
        <c:crosses val="autoZero"/>
        <c:auto val="1"/>
        <c:lblOffset val="100"/>
        <c:baseTimeUnit val="years"/>
      </c:dateAx>
      <c:valAx>
        <c:axId val="29541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4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72.52</c:v>
                </c:pt>
                <c:pt idx="1">
                  <c:v>77.44</c:v>
                </c:pt>
                <c:pt idx="2">
                  <c:v>79.930000000000007</c:v>
                </c:pt>
                <c:pt idx="3">
                  <c:v>84.16</c:v>
                </c:pt>
                <c:pt idx="4">
                  <c:v>61.21</c:v>
                </c:pt>
              </c:numCache>
            </c:numRef>
          </c:val>
        </c:ser>
        <c:dLbls>
          <c:showLegendKey val="0"/>
          <c:showVal val="0"/>
          <c:showCatName val="0"/>
          <c:showSerName val="0"/>
          <c:showPercent val="0"/>
          <c:showBubbleSize val="0"/>
        </c:dLbls>
        <c:gapWidth val="150"/>
        <c:axId val="251896064"/>
        <c:axId val="2954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251896064"/>
        <c:axId val="295415616"/>
      </c:lineChart>
      <c:dateAx>
        <c:axId val="251896064"/>
        <c:scaling>
          <c:orientation val="minMax"/>
        </c:scaling>
        <c:delete val="1"/>
        <c:axPos val="b"/>
        <c:numFmt formatCode="ge" sourceLinked="1"/>
        <c:majorTickMark val="none"/>
        <c:minorTickMark val="none"/>
        <c:tickLblPos val="none"/>
        <c:crossAx val="295415616"/>
        <c:crosses val="autoZero"/>
        <c:auto val="1"/>
        <c:lblOffset val="100"/>
        <c:baseTimeUnit val="years"/>
      </c:dateAx>
      <c:valAx>
        <c:axId val="2954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188.5</c:v>
                </c:pt>
                <c:pt idx="1">
                  <c:v>186.96</c:v>
                </c:pt>
                <c:pt idx="2">
                  <c:v>181.95</c:v>
                </c:pt>
                <c:pt idx="3">
                  <c:v>182.03</c:v>
                </c:pt>
                <c:pt idx="4">
                  <c:v>266</c:v>
                </c:pt>
              </c:numCache>
            </c:numRef>
          </c:val>
        </c:ser>
        <c:dLbls>
          <c:showLegendKey val="0"/>
          <c:showVal val="0"/>
          <c:showCatName val="0"/>
          <c:showSerName val="0"/>
          <c:showPercent val="0"/>
          <c:showBubbleSize val="0"/>
        </c:dLbls>
        <c:gapWidth val="150"/>
        <c:axId val="295416792"/>
        <c:axId val="2954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295416792"/>
        <c:axId val="295417184"/>
      </c:lineChart>
      <c:dateAx>
        <c:axId val="295416792"/>
        <c:scaling>
          <c:orientation val="minMax"/>
        </c:scaling>
        <c:delete val="1"/>
        <c:axPos val="b"/>
        <c:numFmt formatCode="ge" sourceLinked="1"/>
        <c:majorTickMark val="none"/>
        <c:minorTickMark val="none"/>
        <c:tickLblPos val="none"/>
        <c:crossAx val="295417184"/>
        <c:crosses val="autoZero"/>
        <c:auto val="1"/>
        <c:lblOffset val="100"/>
        <c:baseTimeUnit val="years"/>
      </c:dateAx>
      <c:valAx>
        <c:axId val="2954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41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8"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25712</v>
      </c>
      <c r="AM8" s="64"/>
      <c r="AN8" s="64"/>
      <c r="AO8" s="64"/>
      <c r="AP8" s="64"/>
      <c r="AQ8" s="64"/>
      <c r="AR8" s="64"/>
      <c r="AS8" s="64"/>
      <c r="AT8" s="63">
        <f>データ!S6</f>
        <v>51.92</v>
      </c>
      <c r="AU8" s="63"/>
      <c r="AV8" s="63"/>
      <c r="AW8" s="63"/>
      <c r="AX8" s="63"/>
      <c r="AY8" s="63"/>
      <c r="AZ8" s="63"/>
      <c r="BA8" s="63"/>
      <c r="BB8" s="63">
        <f>データ!T6</f>
        <v>495.22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21.36</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5467</v>
      </c>
      <c r="AM10" s="64"/>
      <c r="AN10" s="64"/>
      <c r="AO10" s="64"/>
      <c r="AP10" s="64"/>
      <c r="AQ10" s="64"/>
      <c r="AR10" s="64"/>
      <c r="AS10" s="64"/>
      <c r="AT10" s="63">
        <f>データ!V6</f>
        <v>1.77</v>
      </c>
      <c r="AU10" s="63"/>
      <c r="AV10" s="63"/>
      <c r="AW10" s="63"/>
      <c r="AX10" s="63"/>
      <c r="AY10" s="63"/>
      <c r="AZ10" s="63"/>
      <c r="BA10" s="63"/>
      <c r="BB10" s="63">
        <f>データ!W6</f>
        <v>3088.7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413461</v>
      </c>
      <c r="D6" s="31">
        <f t="shared" si="3"/>
        <v>47</v>
      </c>
      <c r="E6" s="31">
        <f t="shared" si="3"/>
        <v>17</v>
      </c>
      <c r="F6" s="31">
        <f t="shared" si="3"/>
        <v>1</v>
      </c>
      <c r="G6" s="31">
        <f t="shared" si="3"/>
        <v>0</v>
      </c>
      <c r="H6" s="31" t="str">
        <f t="shared" si="3"/>
        <v>佐賀県　みやき町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21.36</v>
      </c>
      <c r="P6" s="32">
        <f t="shared" si="3"/>
        <v>100</v>
      </c>
      <c r="Q6" s="32">
        <f t="shared" si="3"/>
        <v>3780</v>
      </c>
      <c r="R6" s="32">
        <f t="shared" si="3"/>
        <v>25712</v>
      </c>
      <c r="S6" s="32">
        <f t="shared" si="3"/>
        <v>51.92</v>
      </c>
      <c r="T6" s="32">
        <f t="shared" si="3"/>
        <v>495.22</v>
      </c>
      <c r="U6" s="32">
        <f t="shared" si="3"/>
        <v>5467</v>
      </c>
      <c r="V6" s="32">
        <f t="shared" si="3"/>
        <v>1.77</v>
      </c>
      <c r="W6" s="32">
        <f t="shared" si="3"/>
        <v>3088.7</v>
      </c>
      <c r="X6" s="33">
        <f>IF(X7="",NA(),X7)</f>
        <v>95.22</v>
      </c>
      <c r="Y6" s="33">
        <f t="shared" ref="Y6:AG6" si="4">IF(Y7="",NA(),Y7)</f>
        <v>96.94</v>
      </c>
      <c r="Z6" s="33">
        <f t="shared" si="4"/>
        <v>96.49</v>
      </c>
      <c r="AA6" s="33">
        <f t="shared" si="4"/>
        <v>97.02</v>
      </c>
      <c r="AB6" s="33">
        <f t="shared" si="4"/>
        <v>90.99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1051.6600000000001</v>
      </c>
      <c r="BF6" s="33">
        <f t="shared" ref="BF6:BN6" si="7">IF(BF7="",NA(),BF7)</f>
        <v>9.0500000000000007</v>
      </c>
      <c r="BG6" s="33">
        <f t="shared" si="7"/>
        <v>1142.82</v>
      </c>
      <c r="BH6" s="33">
        <f t="shared" si="7"/>
        <v>925.79</v>
      </c>
      <c r="BI6" s="33">
        <f t="shared" si="7"/>
        <v>1612.61</v>
      </c>
      <c r="BJ6" s="33">
        <f t="shared" si="7"/>
        <v>1882.66</v>
      </c>
      <c r="BK6" s="33">
        <f t="shared" si="7"/>
        <v>1749.66</v>
      </c>
      <c r="BL6" s="33">
        <f t="shared" si="7"/>
        <v>1574.53</v>
      </c>
      <c r="BM6" s="33">
        <f t="shared" si="7"/>
        <v>1506.51</v>
      </c>
      <c r="BN6" s="33">
        <f t="shared" si="7"/>
        <v>1315.67</v>
      </c>
      <c r="BO6" s="32" t="str">
        <f>IF(BO7="","",IF(BO7="-","【-】","【"&amp;SUBSTITUTE(TEXT(BO7,"#,##0.00"),"-","△")&amp;"】"))</f>
        <v>【776.35】</v>
      </c>
      <c r="BP6" s="33">
        <f>IF(BP7="",NA(),BP7)</f>
        <v>72.52</v>
      </c>
      <c r="BQ6" s="33">
        <f t="shared" ref="BQ6:BY6" si="8">IF(BQ7="",NA(),BQ7)</f>
        <v>77.44</v>
      </c>
      <c r="BR6" s="33">
        <f t="shared" si="8"/>
        <v>79.930000000000007</v>
      </c>
      <c r="BS6" s="33">
        <f t="shared" si="8"/>
        <v>84.16</v>
      </c>
      <c r="BT6" s="33">
        <f t="shared" si="8"/>
        <v>61.21</v>
      </c>
      <c r="BU6" s="33">
        <f t="shared" si="8"/>
        <v>54.67</v>
      </c>
      <c r="BV6" s="33">
        <f t="shared" si="8"/>
        <v>54.46</v>
      </c>
      <c r="BW6" s="33">
        <f t="shared" si="8"/>
        <v>57.36</v>
      </c>
      <c r="BX6" s="33">
        <f t="shared" si="8"/>
        <v>57.33</v>
      </c>
      <c r="BY6" s="33">
        <f t="shared" si="8"/>
        <v>60.78</v>
      </c>
      <c r="BZ6" s="32" t="str">
        <f>IF(BZ7="","",IF(BZ7="-","【-】","【"&amp;SUBSTITUTE(TEXT(BZ7,"#,##0.00"),"-","△")&amp;"】"))</f>
        <v>【96.57】</v>
      </c>
      <c r="CA6" s="33">
        <f>IF(CA7="",NA(),CA7)</f>
        <v>188.5</v>
      </c>
      <c r="CB6" s="33">
        <f t="shared" ref="CB6:CJ6" si="9">IF(CB7="",NA(),CB7)</f>
        <v>186.96</v>
      </c>
      <c r="CC6" s="33">
        <f t="shared" si="9"/>
        <v>181.95</v>
      </c>
      <c r="CD6" s="33">
        <f t="shared" si="9"/>
        <v>182.03</v>
      </c>
      <c r="CE6" s="33">
        <f t="shared" si="9"/>
        <v>266</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2">
        <f>IF(CL7="",NA(),CL7)</f>
        <v>0</v>
      </c>
      <c r="CM6" s="33">
        <f t="shared" ref="CM6:CU6" si="10">IF(CM7="",NA(),CM7)</f>
        <v>22.69</v>
      </c>
      <c r="CN6" s="33">
        <f t="shared" si="10"/>
        <v>26.13</v>
      </c>
      <c r="CO6" s="33">
        <f t="shared" si="10"/>
        <v>28.56</v>
      </c>
      <c r="CP6" s="33">
        <f t="shared" si="10"/>
        <v>31.13</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54.94</v>
      </c>
      <c r="CX6" s="33">
        <f t="shared" ref="CX6:DF6" si="11">IF(CX7="",NA(),CX7)</f>
        <v>62.25</v>
      </c>
      <c r="CY6" s="33">
        <f t="shared" si="11"/>
        <v>63.25</v>
      </c>
      <c r="CZ6" s="33">
        <f t="shared" si="11"/>
        <v>67.72</v>
      </c>
      <c r="DA6" s="33">
        <f t="shared" si="11"/>
        <v>67.989999999999995</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413461</v>
      </c>
      <c r="D7" s="35">
        <v>47</v>
      </c>
      <c r="E7" s="35">
        <v>17</v>
      </c>
      <c r="F7" s="35">
        <v>1</v>
      </c>
      <c r="G7" s="35">
        <v>0</v>
      </c>
      <c r="H7" s="35" t="s">
        <v>96</v>
      </c>
      <c r="I7" s="35" t="s">
        <v>97</v>
      </c>
      <c r="J7" s="35" t="s">
        <v>98</v>
      </c>
      <c r="K7" s="35" t="s">
        <v>99</v>
      </c>
      <c r="L7" s="35" t="s">
        <v>100</v>
      </c>
      <c r="M7" s="36" t="s">
        <v>101</v>
      </c>
      <c r="N7" s="36" t="s">
        <v>102</v>
      </c>
      <c r="O7" s="36">
        <v>21.36</v>
      </c>
      <c r="P7" s="36">
        <v>100</v>
      </c>
      <c r="Q7" s="36">
        <v>3780</v>
      </c>
      <c r="R7" s="36">
        <v>25712</v>
      </c>
      <c r="S7" s="36">
        <v>51.92</v>
      </c>
      <c r="T7" s="36">
        <v>495.22</v>
      </c>
      <c r="U7" s="36">
        <v>5467</v>
      </c>
      <c r="V7" s="36">
        <v>1.77</v>
      </c>
      <c r="W7" s="36">
        <v>3088.7</v>
      </c>
      <c r="X7" s="36">
        <v>95.22</v>
      </c>
      <c r="Y7" s="36">
        <v>96.94</v>
      </c>
      <c r="Z7" s="36">
        <v>96.49</v>
      </c>
      <c r="AA7" s="36">
        <v>97.02</v>
      </c>
      <c r="AB7" s="36">
        <v>90.99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1051.6600000000001</v>
      </c>
      <c r="BF7" s="36">
        <v>9.0500000000000007</v>
      </c>
      <c r="BG7" s="36">
        <v>1142.82</v>
      </c>
      <c r="BH7" s="36">
        <v>925.79</v>
      </c>
      <c r="BI7" s="36">
        <v>1612.61</v>
      </c>
      <c r="BJ7" s="36">
        <v>1882.66</v>
      </c>
      <c r="BK7" s="36">
        <v>1749.66</v>
      </c>
      <c r="BL7" s="36">
        <v>1574.53</v>
      </c>
      <c r="BM7" s="36">
        <v>1506.51</v>
      </c>
      <c r="BN7" s="36">
        <v>1315.67</v>
      </c>
      <c r="BO7" s="36">
        <v>776.35</v>
      </c>
      <c r="BP7" s="36">
        <v>72.52</v>
      </c>
      <c r="BQ7" s="36">
        <v>77.44</v>
      </c>
      <c r="BR7" s="36">
        <v>79.930000000000007</v>
      </c>
      <c r="BS7" s="36">
        <v>84.16</v>
      </c>
      <c r="BT7" s="36">
        <v>61.21</v>
      </c>
      <c r="BU7" s="36">
        <v>54.67</v>
      </c>
      <c r="BV7" s="36">
        <v>54.46</v>
      </c>
      <c r="BW7" s="36">
        <v>57.36</v>
      </c>
      <c r="BX7" s="36">
        <v>57.33</v>
      </c>
      <c r="BY7" s="36">
        <v>60.78</v>
      </c>
      <c r="BZ7" s="36">
        <v>96.57</v>
      </c>
      <c r="CA7" s="36">
        <v>188.5</v>
      </c>
      <c r="CB7" s="36">
        <v>186.96</v>
      </c>
      <c r="CC7" s="36">
        <v>181.95</v>
      </c>
      <c r="CD7" s="36">
        <v>182.03</v>
      </c>
      <c r="CE7" s="36">
        <v>266</v>
      </c>
      <c r="CF7" s="36">
        <v>290.26</v>
      </c>
      <c r="CG7" s="36">
        <v>293.08999999999997</v>
      </c>
      <c r="CH7" s="36">
        <v>279.91000000000003</v>
      </c>
      <c r="CI7" s="36">
        <v>284.52999999999997</v>
      </c>
      <c r="CJ7" s="36">
        <v>276.26</v>
      </c>
      <c r="CK7" s="36">
        <v>142.28</v>
      </c>
      <c r="CL7" s="36">
        <v>0</v>
      </c>
      <c r="CM7" s="36">
        <v>22.69</v>
      </c>
      <c r="CN7" s="36">
        <v>26.13</v>
      </c>
      <c r="CO7" s="36">
        <v>28.56</v>
      </c>
      <c r="CP7" s="36">
        <v>31.13</v>
      </c>
      <c r="CQ7" s="36">
        <v>39.770000000000003</v>
      </c>
      <c r="CR7" s="36">
        <v>38.950000000000003</v>
      </c>
      <c r="CS7" s="36">
        <v>40.07</v>
      </c>
      <c r="CT7" s="36">
        <v>39.92</v>
      </c>
      <c r="CU7" s="36">
        <v>41.63</v>
      </c>
      <c r="CV7" s="36">
        <v>60.35</v>
      </c>
      <c r="CW7" s="36">
        <v>54.94</v>
      </c>
      <c r="CX7" s="36">
        <v>62.25</v>
      </c>
      <c r="CY7" s="36">
        <v>63.25</v>
      </c>
      <c r="CZ7" s="36">
        <v>67.72</v>
      </c>
      <c r="DA7" s="36">
        <v>67.989999999999995</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しまさきこうじ</cp:lastModifiedBy>
  <dcterms:created xsi:type="dcterms:W3CDTF">2016-02-03T08:57:36Z</dcterms:created>
  <dcterms:modified xsi:type="dcterms:W3CDTF">2016-02-16T06:23:59Z</dcterms:modified>
  <cp:category/>
</cp:coreProperties>
</file>