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21.13\共有フォルダ\産業支援課\課共用\★旧企画調整課★\4.商工\ふるさと納税　クラウドファンディング\6　ホームページ\"/>
    </mc:Choice>
  </mc:AlternateContent>
  <bookViews>
    <workbookView xWindow="0" yWindow="0" windowWidth="13950" windowHeight="12015"/>
  </bookViews>
  <sheets>
    <sheet name="Sheet1" sheetId="1" r:id="rId1"/>
  </sheets>
  <definedNames>
    <definedName name="_xlnm.Print_Area" localSheetId="0">Sheet1!$A$1:$I$30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 s="1"/>
  <c r="B22" i="1"/>
  <c r="B24" i="1" s="1"/>
  <c r="B17" i="1"/>
  <c r="B18" i="1" s="1"/>
  <c r="B5" i="1"/>
  <c r="B11" i="1" s="1"/>
  <c r="B10" i="1" s="1"/>
  <c r="B12" i="1" s="1"/>
  <c r="B21" i="1" l="1"/>
  <c r="B27" i="1"/>
  <c r="B15" i="1"/>
</calcChain>
</file>

<file path=xl/sharedStrings.xml><?xml version="1.0" encoding="utf-8"?>
<sst xmlns="http://schemas.openxmlformats.org/spreadsheetml/2006/main" count="61" uniqueCount="21">
  <si>
    <t>％</t>
    <phoneticPr fontId="2"/>
  </si>
  <si>
    <t>←自動計算</t>
    <rPh sb="1" eb="5">
      <t>ジドウケイサン</t>
    </rPh>
    <phoneticPr fontId="2"/>
  </si>
  <si>
    <t>円</t>
    <rPh sb="0" eb="1">
      <t>エン</t>
    </rPh>
    <phoneticPr fontId="2"/>
  </si>
  <si>
    <t>自己負担額（A－B）</t>
    <rPh sb="0" eb="5">
      <t>ジコフタンガク</t>
    </rPh>
    <phoneticPr fontId="2"/>
  </si>
  <si>
    <t>←1,333,334円以上の値を入力</t>
    <rPh sb="10" eb="11">
      <t>エン</t>
    </rPh>
    <rPh sb="11" eb="13">
      <t>イジョウ</t>
    </rPh>
    <rPh sb="14" eb="15">
      <t>アタイ</t>
    </rPh>
    <rPh sb="16" eb="18">
      <t>ニュウリョク</t>
    </rPh>
    <phoneticPr fontId="2"/>
  </si>
  <si>
    <t>←250万円以上の値を入力</t>
    <rPh sb="4" eb="5">
      <t>マン</t>
    </rPh>
    <rPh sb="5" eb="6">
      <t>エン</t>
    </rPh>
    <rPh sb="6" eb="8">
      <t>イジョウ</t>
    </rPh>
    <rPh sb="9" eb="10">
      <t>アタイ</t>
    </rPh>
    <rPh sb="11" eb="13">
      <t>ニュウリョク</t>
    </rPh>
    <phoneticPr fontId="2"/>
  </si>
  <si>
    <t>←333,334円以上の値の入力</t>
    <rPh sb="8" eb="9">
      <t>エン</t>
    </rPh>
    <rPh sb="9" eb="11">
      <t>イジョウ</t>
    </rPh>
    <rPh sb="12" eb="13">
      <t>アタイ</t>
    </rPh>
    <rPh sb="14" eb="16">
      <t>ニュウリョク</t>
    </rPh>
    <phoneticPr fontId="2"/>
  </si>
  <si>
    <t>←20~30までの数値を入力</t>
    <rPh sb="9" eb="11">
      <t>スウチ</t>
    </rPh>
    <rPh sb="12" eb="14">
      <t>ニュウリョク</t>
    </rPh>
    <phoneticPr fontId="2"/>
  </si>
  <si>
    <t>手順② 設定したい項目の金額を入力</t>
    <rPh sb="0" eb="2">
      <t>テジュン</t>
    </rPh>
    <rPh sb="4" eb="6">
      <t>セッテイ</t>
    </rPh>
    <rPh sb="9" eb="11">
      <t>コウモク</t>
    </rPh>
    <rPh sb="12" eb="14">
      <t>キンガク</t>
    </rPh>
    <rPh sb="15" eb="17">
      <t>ニュウリョク</t>
    </rPh>
    <phoneticPr fontId="2"/>
  </si>
  <si>
    <t>手順① 寄附額に対する返礼品費割合を入力</t>
    <rPh sb="0" eb="2">
      <t>テジュン</t>
    </rPh>
    <rPh sb="4" eb="6">
      <t>キフ</t>
    </rPh>
    <rPh sb="6" eb="7">
      <t>ガク</t>
    </rPh>
    <rPh sb="8" eb="9">
      <t>タイ</t>
    </rPh>
    <rPh sb="11" eb="13">
      <t>ヘンレイ</t>
    </rPh>
    <rPh sb="13" eb="14">
      <t>ヒン</t>
    </rPh>
    <rPh sb="14" eb="15">
      <t>ヒ</t>
    </rPh>
    <rPh sb="15" eb="17">
      <t>ワリアイ</t>
    </rPh>
    <rPh sb="18" eb="20">
      <t>ニュウリョク</t>
    </rPh>
    <phoneticPr fontId="2"/>
  </si>
  <si>
    <t>寄附額に対する返礼品費割合</t>
    <phoneticPr fontId="2"/>
  </si>
  <si>
    <t>寄附額に対する補助金額の割合</t>
    <rPh sb="0" eb="2">
      <t>キフ</t>
    </rPh>
    <rPh sb="2" eb="3">
      <t>ガク</t>
    </rPh>
    <rPh sb="4" eb="5">
      <t>タイ</t>
    </rPh>
    <rPh sb="7" eb="10">
      <t>ホジョキン</t>
    </rPh>
    <rPh sb="10" eb="11">
      <t>ガク</t>
    </rPh>
    <rPh sb="12" eb="14">
      <t>ワリアイ</t>
    </rPh>
    <phoneticPr fontId="2"/>
  </si>
  <si>
    <t>寄附額の目標額</t>
    <rPh sb="0" eb="2">
      <t>キフ</t>
    </rPh>
    <rPh sb="2" eb="3">
      <t>ガク</t>
    </rPh>
    <rPh sb="4" eb="6">
      <t>モクヒョウ</t>
    </rPh>
    <rPh sb="6" eb="7">
      <t>ガク</t>
    </rPh>
    <phoneticPr fontId="2"/>
  </si>
  <si>
    <t>方法１：寄附額の目標額から算出する場合</t>
    <rPh sb="0" eb="2">
      <t>ホウホウ</t>
    </rPh>
    <rPh sb="4" eb="6">
      <t>キフ</t>
    </rPh>
    <rPh sb="6" eb="7">
      <t>ガク</t>
    </rPh>
    <rPh sb="8" eb="10">
      <t>モクヒョウ</t>
    </rPh>
    <rPh sb="10" eb="11">
      <t>ガク</t>
    </rPh>
    <rPh sb="13" eb="15">
      <t>サンシュツ</t>
    </rPh>
    <rPh sb="17" eb="19">
      <t>バアイ</t>
    </rPh>
    <phoneticPr fontId="2"/>
  </si>
  <si>
    <t>補助対象経費(税抜)（A）</t>
    <rPh sb="0" eb="2">
      <t>ホジョ</t>
    </rPh>
    <rPh sb="2" eb="4">
      <t>タイショウ</t>
    </rPh>
    <rPh sb="4" eb="6">
      <t>ケイヒ</t>
    </rPh>
    <rPh sb="7" eb="9">
      <t>ゼイヌキ</t>
    </rPh>
    <phoneticPr fontId="2"/>
  </si>
  <si>
    <t>補助金申請見込額（A×3/4)（B）</t>
    <phoneticPr fontId="2"/>
  </si>
  <si>
    <t>方法２：補助対象経費(税抜)から算出する場合</t>
    <rPh sb="0" eb="2">
      <t>ホウホウ</t>
    </rPh>
    <rPh sb="4" eb="6">
      <t>ホジョ</t>
    </rPh>
    <rPh sb="6" eb="8">
      <t>タイショウ</t>
    </rPh>
    <rPh sb="8" eb="10">
      <t>ケイヒ</t>
    </rPh>
    <rPh sb="11" eb="13">
      <t>ゼイヌキ</t>
    </rPh>
    <rPh sb="16" eb="18">
      <t>サンシュツ</t>
    </rPh>
    <rPh sb="20" eb="22">
      <t>バアイ</t>
    </rPh>
    <phoneticPr fontId="2"/>
  </si>
  <si>
    <t>方法３：補助金申請見込額から算出する場合</t>
    <rPh sb="0" eb="2">
      <t>ホウホウ</t>
    </rPh>
    <rPh sb="14" eb="16">
      <t>サンシュツ</t>
    </rPh>
    <rPh sb="18" eb="20">
      <t>バアイ</t>
    </rPh>
    <phoneticPr fontId="2"/>
  </si>
  <si>
    <t>方法４：自己負担額から算出する場合</t>
    <rPh sb="0" eb="2">
      <t>ホウホウ</t>
    </rPh>
    <rPh sb="4" eb="9">
      <t>ジコフタンガク</t>
    </rPh>
    <rPh sb="11" eb="13">
      <t>サンシュツ</t>
    </rPh>
    <rPh sb="15" eb="17">
      <t>バアイ</t>
    </rPh>
    <phoneticPr fontId="2"/>
  </si>
  <si>
    <t>みやき町ものづくり事業補助金　申請見込額計算表</t>
    <rPh sb="20" eb="22">
      <t>ケイサン</t>
    </rPh>
    <rPh sb="22" eb="23">
      <t>ヒョウ</t>
    </rPh>
    <phoneticPr fontId="2"/>
  </si>
  <si>
    <t>←100万円以上の値を入力（※ただし、千円未満は切り捨て）</t>
    <rPh sb="4" eb="6">
      <t>マンエン</t>
    </rPh>
    <rPh sb="6" eb="8">
      <t>イジョウ</t>
    </rPh>
    <rPh sb="9" eb="10">
      <t>アタイ</t>
    </rPh>
    <rPh sb="11" eb="13">
      <t>ニュウリョク</t>
    </rPh>
    <rPh sb="19" eb="20">
      <t>セン</t>
    </rPh>
    <rPh sb="20" eb="21">
      <t>エン</t>
    </rPh>
    <rPh sb="21" eb="23">
      <t>ミマン</t>
    </rPh>
    <rPh sb="24" eb="25">
      <t>キ</t>
    </rPh>
    <rPh sb="26" eb="2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</si>
</sst>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3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9" fontId="3" fillId="3" borderId="0" xfId="0" applyNumberFormat="1" applyFont="1" applyFill="1">
      <alignment vertical="center"/>
    </xf>
    <xf numFmtId="9" fontId="3" fillId="0" borderId="0" xfId="0" applyNumberFormat="1" applyFont="1">
      <alignment vertical="center"/>
    </xf>
    <xf numFmtId="38" fontId="4" fillId="2" borderId="1" xfId="1" applyFont="1" applyFill="1" applyBorder="1">
      <alignment vertical="center"/>
    </xf>
    <xf numFmtId="9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view="pageBreakPreview" zoomScaleNormal="100" zoomScaleSheetLayoutView="100" workbookViewId="0">
      <selection activeCell="B4" sqref="B4"/>
    </sheetView>
  </sheetViews>
  <sheetFormatPr defaultRowHeight="19.5" x14ac:dyDescent="0.4"/>
  <cols>
    <col min="1" max="1" width="47.5" style="2" bestFit="1" customWidth="1"/>
    <col min="2" max="2" width="12.625" style="2" bestFit="1" customWidth="1"/>
    <col min="3" max="3" width="3.25" style="2" bestFit="1" customWidth="1"/>
    <col min="4" max="4" width="12.625" style="2" bestFit="1" customWidth="1"/>
    <col min="5" max="5" width="10.875" style="2" bestFit="1" customWidth="1"/>
    <col min="6" max="8" width="9" style="2"/>
    <col min="9" max="9" width="6.125" style="2" customWidth="1"/>
    <col min="10" max="10" width="5.75" style="2" customWidth="1"/>
    <col min="11" max="16384" width="9" style="2"/>
  </cols>
  <sheetData>
    <row r="1" spans="1:4" x14ac:dyDescent="0.4">
      <c r="A1" s="1" t="s">
        <v>19</v>
      </c>
    </row>
    <row r="3" spans="1:4" x14ac:dyDescent="0.4">
      <c r="A3" s="3" t="s">
        <v>9</v>
      </c>
    </row>
    <row r="4" spans="1:4" x14ac:dyDescent="0.4">
      <c r="A4" s="4" t="s">
        <v>10</v>
      </c>
      <c r="B4" s="5"/>
      <c r="C4" s="4" t="s">
        <v>0</v>
      </c>
      <c r="D4" s="2" t="s">
        <v>7</v>
      </c>
    </row>
    <row r="5" spans="1:4" x14ac:dyDescent="0.4">
      <c r="A5" s="4" t="s">
        <v>11</v>
      </c>
      <c r="B5" s="4">
        <f>70-B4</f>
        <v>70</v>
      </c>
      <c r="C5" s="4" t="s">
        <v>0</v>
      </c>
      <c r="D5" s="2" t="s">
        <v>1</v>
      </c>
    </row>
    <row r="7" spans="1:4" x14ac:dyDescent="0.4">
      <c r="A7" s="6" t="s">
        <v>8</v>
      </c>
    </row>
    <row r="8" spans="1:4" x14ac:dyDescent="0.4">
      <c r="A8" s="7" t="s">
        <v>13</v>
      </c>
    </row>
    <row r="9" spans="1:4" x14ac:dyDescent="0.4">
      <c r="A9" s="4" t="s">
        <v>12</v>
      </c>
      <c r="B9" s="8"/>
      <c r="C9" s="4" t="s">
        <v>2</v>
      </c>
      <c r="D9" s="2" t="s">
        <v>5</v>
      </c>
    </row>
    <row r="10" spans="1:4" x14ac:dyDescent="0.4">
      <c r="A10" s="9" t="s">
        <v>14</v>
      </c>
      <c r="B10" s="10">
        <f>ROUNDUP(B11/0.75,0)</f>
        <v>0</v>
      </c>
      <c r="C10" s="4" t="s">
        <v>2</v>
      </c>
      <c r="D10" s="2" t="s">
        <v>1</v>
      </c>
    </row>
    <row r="11" spans="1:4" x14ac:dyDescent="0.4">
      <c r="A11" s="9" t="s">
        <v>15</v>
      </c>
      <c r="B11" s="10">
        <f>ROUNDDOWN(B9*B5/100,-3)</f>
        <v>0</v>
      </c>
      <c r="C11" s="4" t="s">
        <v>2</v>
      </c>
      <c r="D11" s="2" t="s">
        <v>1</v>
      </c>
    </row>
    <row r="12" spans="1:4" x14ac:dyDescent="0.4">
      <c r="A12" s="9" t="s">
        <v>3</v>
      </c>
      <c r="B12" s="10">
        <f>B10-B11</f>
        <v>0</v>
      </c>
      <c r="C12" s="4" t="s">
        <v>2</v>
      </c>
      <c r="D12" s="2" t="s">
        <v>1</v>
      </c>
    </row>
    <row r="14" spans="1:4" x14ac:dyDescent="0.4">
      <c r="A14" s="7" t="s">
        <v>16</v>
      </c>
    </row>
    <row r="15" spans="1:4" x14ac:dyDescent="0.4">
      <c r="A15" s="4" t="s">
        <v>12</v>
      </c>
      <c r="B15" s="10">
        <f>B17/B5*100</f>
        <v>0</v>
      </c>
      <c r="C15" s="4" t="s">
        <v>2</v>
      </c>
      <c r="D15" s="2" t="s">
        <v>1</v>
      </c>
    </row>
    <row r="16" spans="1:4" x14ac:dyDescent="0.4">
      <c r="A16" s="9" t="s">
        <v>14</v>
      </c>
      <c r="B16" s="8"/>
      <c r="C16" s="4" t="s">
        <v>2</v>
      </c>
      <c r="D16" s="2" t="s">
        <v>4</v>
      </c>
    </row>
    <row r="17" spans="1:4" x14ac:dyDescent="0.4">
      <c r="A17" s="9" t="s">
        <v>15</v>
      </c>
      <c r="B17" s="10">
        <f>ROUNDDOWN(B16*0.75,-3)</f>
        <v>0</v>
      </c>
      <c r="C17" s="4" t="s">
        <v>2</v>
      </c>
      <c r="D17" s="2" t="s">
        <v>1</v>
      </c>
    </row>
    <row r="18" spans="1:4" x14ac:dyDescent="0.4">
      <c r="A18" s="9" t="s">
        <v>3</v>
      </c>
      <c r="B18" s="10">
        <f>B16-B17</f>
        <v>0</v>
      </c>
      <c r="C18" s="4" t="s">
        <v>2</v>
      </c>
      <c r="D18" s="2" t="s">
        <v>1</v>
      </c>
    </row>
    <row r="20" spans="1:4" x14ac:dyDescent="0.4">
      <c r="A20" s="7" t="s">
        <v>17</v>
      </c>
    </row>
    <row r="21" spans="1:4" x14ac:dyDescent="0.4">
      <c r="A21" s="4" t="s">
        <v>12</v>
      </c>
      <c r="B21" s="10">
        <f>ROUNDUP(B23/B5*100,0)</f>
        <v>0</v>
      </c>
      <c r="C21" s="4" t="s">
        <v>2</v>
      </c>
      <c r="D21" s="2" t="s">
        <v>1</v>
      </c>
    </row>
    <row r="22" spans="1:4" x14ac:dyDescent="0.4">
      <c r="A22" s="9" t="s">
        <v>14</v>
      </c>
      <c r="B22" s="10">
        <f>ROUNDUP(B23/0.75,0)</f>
        <v>0</v>
      </c>
      <c r="C22" s="4" t="s">
        <v>2</v>
      </c>
      <c r="D22" s="2" t="s">
        <v>1</v>
      </c>
    </row>
    <row r="23" spans="1:4" x14ac:dyDescent="0.4">
      <c r="A23" s="9" t="s">
        <v>15</v>
      </c>
      <c r="B23" s="8"/>
      <c r="C23" s="4" t="s">
        <v>2</v>
      </c>
      <c r="D23" s="2" t="s">
        <v>20</v>
      </c>
    </row>
    <row r="24" spans="1:4" x14ac:dyDescent="0.4">
      <c r="A24" s="9" t="s">
        <v>3</v>
      </c>
      <c r="B24" s="10">
        <f>B22-B23</f>
        <v>0</v>
      </c>
      <c r="C24" s="4" t="s">
        <v>2</v>
      </c>
      <c r="D24" s="2" t="s">
        <v>1</v>
      </c>
    </row>
    <row r="26" spans="1:4" x14ac:dyDescent="0.4">
      <c r="A26" s="7" t="s">
        <v>18</v>
      </c>
    </row>
    <row r="27" spans="1:4" x14ac:dyDescent="0.4">
      <c r="A27" s="4" t="s">
        <v>12</v>
      </c>
      <c r="B27" s="10">
        <f>ROUNDUP(B29/B5*100,0)</f>
        <v>0</v>
      </c>
      <c r="C27" s="4" t="s">
        <v>2</v>
      </c>
      <c r="D27" s="2" t="s">
        <v>1</v>
      </c>
    </row>
    <row r="28" spans="1:4" x14ac:dyDescent="0.4">
      <c r="A28" s="9" t="s">
        <v>14</v>
      </c>
      <c r="B28" s="10">
        <f>B29+B30</f>
        <v>0</v>
      </c>
      <c r="C28" s="4" t="s">
        <v>2</v>
      </c>
      <c r="D28" s="2" t="s">
        <v>1</v>
      </c>
    </row>
    <row r="29" spans="1:4" x14ac:dyDescent="0.4">
      <c r="A29" s="9" t="s">
        <v>15</v>
      </c>
      <c r="B29" s="10">
        <f>ROUNDDOWN(B30*3,-3)</f>
        <v>0</v>
      </c>
      <c r="C29" s="4" t="s">
        <v>2</v>
      </c>
      <c r="D29" s="2" t="s">
        <v>1</v>
      </c>
    </row>
    <row r="30" spans="1:4" x14ac:dyDescent="0.4">
      <c r="A30" s="9" t="s">
        <v>3</v>
      </c>
      <c r="B30" s="8"/>
      <c r="C30" s="4" t="s">
        <v>2</v>
      </c>
      <c r="D30" s="2" t="s">
        <v>6</v>
      </c>
    </row>
  </sheetData>
  <phoneticPr fontId="2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一弘 椙村</dc:creator>
  <cp:lastModifiedBy>みやき町役場</cp:lastModifiedBy>
  <cp:lastPrinted>2024-06-13T06:47:27Z</cp:lastPrinted>
  <dcterms:created xsi:type="dcterms:W3CDTF">2024-05-08T04:45:49Z</dcterms:created>
  <dcterms:modified xsi:type="dcterms:W3CDTF">2024-06-20T06:21:33Z</dcterms:modified>
</cp:coreProperties>
</file>