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21.13\共有フォルダ\財政課\財政担当\各種照会\財政一般\財政状況資料集（H23～）\R2(R1決算分)\05-03　回答（2回目）\県提出用\"/>
    </mc:Choice>
  </mc:AlternateContent>
  <bookViews>
    <workbookView xWindow="0" yWindow="0" windowWidth="28800" windowHeight="1221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<sst xmlns="http://schemas.openxmlformats.org/spreadsheetml/2006/main" count="1139" uniqueCount="611">
  <si>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</si>
  <si>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</si>
  <si>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</si>
  <si>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</si>
  <si>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</si>
  <si>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</si>
  <si>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</si>
  <si>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</si>
  <si>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</si>
  <si>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</si>
  <si>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</si>
  <si>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</si>
  <si>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</si>
  <si>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</si>
  <si>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</si>
  <si>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</si>
  <si>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</si>
  <si>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</si>
  <si>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</si>
  <si>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</si>
  <si>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</si>
  <si>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</si>
  <si>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</si>
  <si>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</si>
  <si>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</si>
  <si>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</si>
  <si>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</si>
  <si>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</si>
  <si>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</si>
  <si>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</si>
  <si>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</si>
  <si>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</si>
  <si>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</si>
  <si>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</si>
  <si>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</si>
  <si>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</si>
  <si>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</si>
  <si>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</si>
  <si>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</si>
  <si>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</si>
  <si>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</si>
  <si>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</si>
  <si>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</si>
  <si>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</si>
  <si>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</si>
  <si>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</si>
  <si>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</si>
  <si>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</si>
  <si>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</si>
  <si>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</si>
  <si>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</si>
  <si>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</si>
  <si>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</si>
  <si>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</si>
  <si>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</si>
  <si>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</si>
  <si>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</si>
  <si>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</si>
  <si>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</si>
  <si>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</si>
  <si>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</si>
  <si>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</si>
  <si>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</si>
  <si>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</si>
  <si>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</si>
  <si>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</si>
  <si>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</si>
  <si>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</si>
  <si>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</si>
  <si>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</si>
  <si>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</si>
  <si>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</si>
  <si>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</si>
  <si>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</si>
  <si>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</si>
  <si>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</si>
  <si>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</si>
  <si>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</si>
  <si>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</si>
  <si>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</si>
  <si>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</si>
  <si>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</si>
  <si>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</si>
  <si>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</si>
  <si>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</si>
  <si>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</si>
  <si>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</si>
  <si>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</si>
  <si>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</si>
  <si>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</si>
  <si>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</si>
  <si>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</si>
  <si>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</si>
  <si>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</si>
  <si>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</si>
  <si>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</si>
  <si>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</si>
  <si>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</si>
  <si>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</si>
  <si>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</si>
  <si>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</si>
  <si>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</si>
  <si>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</si>
  <si>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</si>
  <si>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</si>
  <si>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</si>
  <si>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</si>
  <si>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</si>
  <si>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</si>
  <si>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</si>
  <si>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</si>
  <si>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</si>
  <si>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</si>
  <si>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</si>
  <si>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</si>
  <si>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</si>
  <si>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</si>
  <si>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</si>
  <si>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</si>
  <si>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</si>
  <si>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</si>
  <si>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</si>
  <si>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</si>
  <si>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</si>
  <si>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</si>
  <si>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</si>
  <si>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</si>
  <si>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</si>
  <si>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</si>
  <si>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</si>
  <si>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</si>
  <si>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</si>
  <si>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</si>
  <si>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</si>
  <si>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</si>
  <si>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</si>
  <si>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</si>
  <si>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</si>
  <si>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</si>
  <si>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</si>
  <si>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</si>
  <si>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</si>
  <si>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</si>
  <si>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</si>
  <si>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</si>
  <si>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</si>
  <si>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</si>
  <si>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</si>
  <si>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</si>
  <si>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</si>
  <si>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</si>
  <si>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</si>
  <si>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</si>
  <si>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</si>
  <si>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</si>
  <si>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</si>
  <si>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</si>
  <si>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</si>
  <si>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</si>
  <si>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</si>
  <si>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</si>
  <si>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</si>
  <si>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</si>
  <si>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</si>
  <si>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</si>
  <si>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</si>
  <si>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</si>
  <si>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</si>
  <si>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</si>
  <si>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</si>
  <si>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</si>
  <si>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</si>
  <si>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</si>
  <si>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</si>
  <si>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</si>
  <si>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</si>
  <si>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</si>
  <si>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</si>
  <si>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</si>
  <si>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</si>
  <si>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</si>
  <si>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</si>
  <si>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</si>
  <si>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</si>
  <si>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</si>
  <si>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</si>
  <si>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</si>
  <si>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</si>
  <si>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</si>
  <si>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</si>
  <si>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</si>
  <si>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</si>
  <si>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</si>
  <si>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</si>
  <si>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</si>
  <si>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</si>
  <si>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</si>
  <si>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</si>
  <si>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</si>
  <si>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</si>
  <si>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</si>
  <si>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</si>
  <si>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</si>
  <si>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</si>
  <si>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</si>
  <si>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</si>
  <si>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</si>
  <si>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</si>
  <si>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</si>
  <si>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</si>
  <si>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</si>
  <si>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</si>
  <si>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</si>
  <si>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</si>
  <si>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</si>
  <si>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</si>
  <si>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</si>
  <si>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</si>
  <si>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佐賀県みやき町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</si>
  <si>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</si>
  <si>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</si>
  <si>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</si>
  <si>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</si>
  <si>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</si>
  <si>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</si>
  <si>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</si>
  <si>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</si>
  <si>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</si>
  <si>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</si>
  <si>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</si>
  <si>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</si>
  <si>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</si>
  <si>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</si>
  <si>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</si>
  <si>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</si>
  <si>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</si>
  <si>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</si>
  <si>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</si>
  <si>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</si>
  <si>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</si>
  <si>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</si>
  <si>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</si>
  <si>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</si>
  <si>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</si>
  <si>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</si>
  <si>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</si>
  <si>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</si>
  <si>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</si>
  <si>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</si>
  <si>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</si>
  <si>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</si>
  <si>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</si>
  <si>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</si>
  <si>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</si>
  <si>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</si>
  <si>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</si>
  <si>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</si>
  <si>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</si>
  <si>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</si>
  <si>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</si>
  <si>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</si>
  <si>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</si>
  <si>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</si>
  <si>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</si>
  <si>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</si>
  <si>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</si>
  <si>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</si>
  <si>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</si>
  <si>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</si>
  <si>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</si>
  <si>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</si>
  <si>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</si>
  <si>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</si>
  <si>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</si>
  <si>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</si>
  <si>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</si>
  <si>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</si>
  <si>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</si>
  <si>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</si>
  <si>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</si>
  <si>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</si>
  <si>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</si>
  <si>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</si>
  <si>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</si>
  <si>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</si>
  <si>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</si>
  <si>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</si>
  <si>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</si>
  <si>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</si>
  <si>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</si>
  <si>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</si>
  <si>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</si>
  <si>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</si>
  <si>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</si>
  <si>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</si>
  <si>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</si>
  <si>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</si>
  <si>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</si>
  <si>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</si>
  <si>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</si>
  <si>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</si>
  <si>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</si>
  <si>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</si>
  <si>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</si>
  <si>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</si>
  <si>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</si>
  <si>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</si>
  <si>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</si>
  <si>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</si>
  <si>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</si>
  <si>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</si>
  <si>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</si>
  <si>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</si>
  <si>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</si>
  <si>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</si>
  <si>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</si>
  <si>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</si>
  <si>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</si>
  <si>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</si>
  <si>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</si>
  <si>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</si>
  <si>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</si>
  <si>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</si>
  <si>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</si>
  <si>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</si>
  <si>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</si>
  <si>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</si>
  <si>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</si>
  <si>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</si>
  <si>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</si>
  <si>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</si>
  <si>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</si>
  <si>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</si>
  <si>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</si>
  <si>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</si>
  <si>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</si>
  <si>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</si>
  <si>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</si>
  <si>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</si>
  <si>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</si>
  <si>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</si>
  <si>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</si>
  <si>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</si>
  <si>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</si>
  <si>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</si>
  <si>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</si>
  <si>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</si>
  <si>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</si>
  <si>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</si>
  <si>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</si>
  <si>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</si>
  <si>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</si>
  <si>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</si>
  <si>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</si>
  <si>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</si>
  <si>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</si>
  <si>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</si>
  <si>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</si>
  <si>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</si>
  <si>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</si>
  <si>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</si>
  <si>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</si>
  <si>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</si>
  <si>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</si>
  <si>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</si>
  <si>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</si>
  <si>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</si>
  <si>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</si>
  <si>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</si>
  <si>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</si>
  <si>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</si>
  <si>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佐賀県みやき町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</si>
  <si>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</si>
  <si>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</si>
  <si>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</si>
  <si>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</si>
  <si>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</si>
  <si>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</si>
  <si>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</si>
  <si>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</si>
  <si>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</si>
  <si>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</si>
  <si>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</si>
  <si>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</si>
  <si>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</si>
  <si>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</si>
  <si>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</si>
  <si>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</si>
  <si>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</si>
  <si>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</si>
  <si>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</si>
  <si>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</si>
  <si>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グリーンパーク推進整備事業基金特別会計</t>
    <phoneticPr fontId="5"/>
  </si>
  <si>
    <t>ふるさと寄附金基金特別会計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</si>
  <si>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</si>
  <si>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</si>
  <si>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</si>
  <si>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</si>
  <si>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</si>
  <si>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</si>
  <si>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</si>
  <si>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</si>
  <si>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</si>
  <si>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</si>
  <si>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</si>
  <si>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</si>
  <si>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</si>
  <si>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</si>
  <si>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</si>
  <si>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下水道事業特別会計</t>
    <phoneticPr fontId="5"/>
  </si>
  <si>
    <t>法非適用企業</t>
    <phoneticPr fontId="5"/>
  </si>
  <si>
    <t>工業用地取得造成事業特別会計</t>
    <phoneticPr fontId="5"/>
  </si>
  <si>
    <t>法非適用企業</t>
    <phoneticPr fontId="5"/>
  </si>
  <si>
    <t>住宅用地取得造成事業特別会計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</si>
  <si>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</si>
  <si>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</si>
  <si>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</si>
  <si>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</si>
  <si>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</si>
  <si>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</si>
  <si>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</si>
  <si>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</si>
  <si>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</si>
  <si>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</si>
  <si>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</si>
  <si>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</si>
  <si>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</si>
  <si>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</si>
  <si>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</si>
  <si>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</si>
  <si>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</si>
  <si>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</si>
  <si>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</si>
  <si>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</si>
  <si>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</si>
  <si>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</si>
  <si>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</si>
  <si>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</si>
  <si>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</si>
  <si>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</si>
  <si>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</si>
  <si>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</si>
  <si>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</si>
  <si>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</si>
  <si>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</si>
  <si>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</si>
  <si>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</si>
  <si>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</si>
  <si>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</si>
  <si>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</si>
  <si>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</si>
  <si>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</si>
  <si>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</si>
  <si>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</si>
  <si>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</si>
  <si>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</si>
  <si>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</si>
  <si>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</si>
  <si>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</si>
  <si>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</si>
  <si>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</si>
  <si>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</si>
  <si>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</si>
  <si>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</si>
  <si>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</si>
  <si>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</si>
  <si>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</si>
  <si>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</si>
  <si>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</si>
  <si>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</si>
  <si>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</si>
  <si>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工業用地取得造成事業特別会計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</si>
  <si>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</si>
  <si>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</si>
  <si>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</si>
  <si>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</si>
  <si>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</si>
  <si>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</si>
  <si>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</si>
  <si>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</si>
  <si>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</si>
  <si>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</si>
  <si>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</si>
  <si>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</si>
  <si>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</si>
  <si>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</si>
  <si>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</si>
  <si>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</si>
  <si>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</si>
  <si>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</si>
  <si>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</si>
  <si>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</si>
  <si>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</si>
  <si>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</si>
  <si>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</si>
  <si>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</si>
  <si>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</si>
  <si>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</si>
  <si>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</si>
  <si>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</si>
  <si>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</si>
  <si>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</si>
  <si>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</si>
  <si>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</si>
  <si>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</si>
  <si>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</si>
  <si>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</si>
  <si>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</si>
  <si>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</si>
  <si>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</si>
  <si>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</si>
  <si>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</si>
  <si>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</si>
  <si>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</si>
  <si>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</si>
  <si>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</si>
  <si>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</si>
  <si>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</si>
  <si>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</si>
  <si>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</si>
  <si>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</si>
  <si>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</si>
  <si>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</si>
  <si>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</si>
  <si>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</si>
  <si>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</si>
  <si>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</si>
  <si>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</si>
  <si>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</si>
  <si>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</si>
  <si>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</si>
  <si>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</si>
  <si>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</si>
  <si>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</si>
  <si>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</si>
  <si>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</si>
  <si>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</si>
  <si>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</si>
  <si>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</si>
  <si>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</si>
  <si>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</si>
  <si>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</si>
  <si>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</si>
  <si>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</si>
  <si>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</si>
  <si>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</si>
  <si>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</si>
  <si>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</si>
  <si>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</si>
  <si>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</si>
  <si>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</si>
  <si>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</si>
  <si>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</si>
  <si>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</si>
  <si>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</si>
  <si>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</si>
  <si>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</si>
  <si>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25.10</t>
  </si>
  <si>
    <t>一般会計</t>
  </si>
  <si>
    <t>ふるさと寄附金基金特別会計</t>
  </si>
  <si>
    <t>国民健康保険特別会計</t>
  </si>
  <si>
    <t>▲ 2.59</t>
  </si>
  <si>
    <t>▲ 1.67</t>
  </si>
  <si>
    <t>工業用地取得造成事業特別会計</t>
  </si>
  <si>
    <t>下水道事業特別会計</t>
  </si>
  <si>
    <t>住宅用地取得造成事業特別会計</t>
  </si>
  <si>
    <t>グリーンパーク推進整備事業基金特別会計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</si>
  <si>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</si>
  <si>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</si>
  <si>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</si>
  <si>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</si>
  <si>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</si>
  <si>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</si>
  <si>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</si>
  <si>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</si>
  <si>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</si>
  <si>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</si>
  <si>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鳥栖・三養基西部環境施設組合</t>
    <rPh sb="0" eb="2">
      <t>トス</t>
    </rPh>
    <rPh sb="3" eb="6">
      <t>ミヤキ</t>
    </rPh>
    <rPh sb="6" eb="8">
      <t>セイブ</t>
    </rPh>
    <rPh sb="8" eb="10">
      <t>カンキョウ</t>
    </rPh>
    <rPh sb="10" eb="12">
      <t>シセツ</t>
    </rPh>
    <rPh sb="12" eb="14">
      <t>クミアイ</t>
    </rPh>
    <phoneticPr fontId="2"/>
  </si>
  <si>
    <t>鳥栖・三養基地区消防事務組合</t>
    <rPh sb="0" eb="2">
      <t>トス</t>
    </rPh>
    <rPh sb="3" eb="6">
      <t>ミヤキ</t>
    </rPh>
    <rPh sb="6" eb="8">
      <t>チク</t>
    </rPh>
    <rPh sb="8" eb="10">
      <t>ショウボウ</t>
    </rPh>
    <rPh sb="10" eb="12">
      <t>ジム</t>
    </rPh>
    <rPh sb="12" eb="14">
      <t>クミアイ</t>
    </rPh>
    <phoneticPr fontId="2"/>
  </si>
  <si>
    <t>三神地区環境事務組合</t>
    <rPh sb="0" eb="2">
      <t>サンシン</t>
    </rPh>
    <rPh sb="2" eb="4">
      <t>チク</t>
    </rPh>
    <rPh sb="4" eb="6">
      <t>カンキョウ</t>
    </rPh>
    <rPh sb="6" eb="8">
      <t>ジム</t>
    </rPh>
    <rPh sb="8" eb="10">
      <t>クミアイ</t>
    </rPh>
    <phoneticPr fontId="2"/>
  </si>
  <si>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2"/>
  </si>
  <si>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2"/>
  </si>
  <si>
    <t>三養基西部葬祭組合</t>
    <rPh sb="0" eb="3">
      <t>ミヤキ</t>
    </rPh>
    <rPh sb="3" eb="5">
      <t>セイブ</t>
    </rPh>
    <rPh sb="5" eb="7">
      <t>ソウサイ</t>
    </rPh>
    <rPh sb="7" eb="9">
      <t>クミアイ</t>
    </rPh>
    <phoneticPr fontId="2"/>
  </si>
  <si>
    <t>鳥栖地区広域市町村圏組合（一般会計）</t>
    <rPh sb="0" eb="2">
      <t>トス</t>
    </rPh>
    <rPh sb="2" eb="4">
      <t>チク</t>
    </rPh>
    <rPh sb="4" eb="6">
      <t>コウイキ</t>
    </rPh>
    <rPh sb="6" eb="9">
      <t>シチョウソン</t>
    </rPh>
    <rPh sb="9" eb="10">
      <t>ケン</t>
    </rPh>
    <rPh sb="10" eb="12">
      <t>クミアイ</t>
    </rPh>
    <rPh sb="13" eb="17">
      <t>イッパンカイケイ</t>
    </rPh>
    <phoneticPr fontId="2"/>
  </si>
  <si>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</si>
  <si>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2"/>
  </si>
  <si>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</si>
  <si>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2"/>
  </si>
  <si>
    <t>佐賀県市町総合事務組合（交通災害共済事業特別会計）</t>
    <rPh sb="0" eb="3">
      <t>サガケン</t>
    </rPh>
    <rPh sb="3" eb="4">
      <t>シ</t>
    </rPh>
    <rPh sb="4" eb="5">
      <t>マチ</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</si>
  <si>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佐賀東部環境施設組合</t>
    <rPh sb="0" eb="2">
      <t>サガ</t>
    </rPh>
    <rPh sb="2" eb="4">
      <t>トウブ</t>
    </rPh>
    <rPh sb="4" eb="6">
      <t>カンキョウ</t>
    </rPh>
    <rPh sb="6" eb="8">
      <t>シセツ</t>
    </rPh>
    <rPh sb="8" eb="10">
      <t>クミアイ</t>
    </rPh>
    <phoneticPr fontId="2"/>
  </si>
  <si>
    <t>リバーサイド三根</t>
    <rPh sb="6" eb="8">
      <t>ミネ</t>
    </rPh>
    <phoneticPr fontId="2"/>
  </si>
  <si>
    <t>三根街づくり</t>
    <rPh sb="0" eb="2">
      <t>ミネ</t>
    </rPh>
    <rPh sb="2" eb="3">
      <t>マチ</t>
    </rPh>
    <phoneticPr fontId="2"/>
  </si>
  <si>
    <t>三養基西部土地開発公社</t>
    <rPh sb="0" eb="3">
      <t>ミヤキ</t>
    </rPh>
    <rPh sb="3" eb="5">
      <t>セイブ</t>
    </rPh>
    <rPh sb="5" eb="7">
      <t>トチ</t>
    </rPh>
    <rPh sb="7" eb="9">
      <t>カイハツ</t>
    </rPh>
    <rPh sb="9" eb="11">
      <t>コウシャ</t>
    </rPh>
    <phoneticPr fontId="2"/>
  </si>
  <si>
    <t>みやきまち</t>
  </si>
  <si>
    <t>ふるさと寄附金基金</t>
    <rPh sb="4" eb="7">
      <t>キフキン</t>
    </rPh>
    <rPh sb="7" eb="9">
      <t>キキン</t>
    </rPh>
    <phoneticPr fontId="5"/>
  </si>
  <si>
    <t>合併振興基金</t>
    <rPh sb="0" eb="2">
      <t>ガッペイ</t>
    </rPh>
    <rPh sb="2" eb="4">
      <t>シンコウ</t>
    </rPh>
    <rPh sb="4" eb="6">
      <t>キキン</t>
    </rPh>
    <phoneticPr fontId="5"/>
  </si>
  <si>
    <t>地域福祉基金</t>
    <rPh sb="0" eb="2">
      <t>チイキ</t>
    </rPh>
    <rPh sb="2" eb="4">
      <t>フクシ</t>
    </rPh>
    <rPh sb="4" eb="6">
      <t>キキン</t>
    </rPh>
    <phoneticPr fontId="5"/>
  </si>
  <si>
    <t>グリーンパーク推進整備事業基金</t>
    <rPh sb="7" eb="9">
      <t>スイシン</t>
    </rPh>
    <rPh sb="9" eb="11">
      <t>セイビ</t>
    </rPh>
    <rPh sb="11" eb="13">
      <t>ジギョウ</t>
    </rPh>
    <rPh sb="13" eb="15">
      <t>キキン</t>
    </rPh>
    <phoneticPr fontId="5"/>
  </si>
  <si>
    <t>子ども未来基金</t>
    <rPh sb="0" eb="1">
      <t>コ</t>
    </rPh>
    <rPh sb="3" eb="5">
      <t>ミライ</t>
    </rPh>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</si>
  <si>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</si>
  <si>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</si>
  <si>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</si>
  <si>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</si>
  <si>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</si>
  <si>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</si>
  <si>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</si>
  <si>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</si>
  <si>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</si>
  <si>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</si>
  <si>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R元年度の将来負担比率は、H30年度に引き続き将来負担額を充当可能財源等額が上回ったため、算定なしとなった。また、R元年度の有形固定資産減価償却率についても、近年の施設更新の影響等で類似団体内平均を19.6ポイント下回っている。引き続き公共施設の老朽化対策について、公共施設等総合管理計画に基づき、中・長期的に施設の更新、維持修繕、統廃合等に取り組み、将来負担の平準化を進めながら財政健全化に取り組んでいく。</t>
    <rPh sb="2" eb="3">
      <t>ガン</t>
    </rPh>
    <rPh sb="59" eb="60">
      <t>ガン</t>
    </rPh>
    <phoneticPr fontId="5"/>
  </si>
  <si>
    <t>　R元年度の将来負担比率は、H30年度に引き続き将来負担額を充当可能財源等額が上回ったため、算定なしとなった。一方で、実質公債費比率は、合併特例債の活用した事業の推進等による元利償還金の増により、類似団体内平均値を4.3ポイント上回っている。本町では、合併特例債の償還財源として、普通交付税に算入される償還額の7割分以外の残り3割相当額について、減債基金に計画的に積立を行うことにより財源を確保し、当該年度の償還額の3割相当額を減債基金から繰入を行い、財政健全化に努めている。</t>
    <rPh sb="2" eb="3">
      <t>ガン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</si>
</sst>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700C-4B06-83EF-8990128BDB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103853</c:v>
                </c:pt>
                <c:pt idx="1">
                  <c:v>121032</c:v>
                </c:pt>
                <c:pt idx="2">
                  <c:v>166784</c:v>
                </c:pt>
                <c:pt idx="3">
                  <c:v>108198</c:v>
                </c:pt>
                <c:pt idx="4">
                  <c:v>126935</c:v>
                </c:pt>
              </c:numCache>
            </c:numRef>
          </c:val>
          <c:smooth val="0"/>
          <c:extLst>
            <c:ext xmlns:c16="http://schemas.microsoft.com/office/drawing/2014/chart" uri="{C3380CC4-5D6E-409C-BE32-E72D297353CC}">
              <c16:uniqueId val="{00000001-700C-4B06-83EF-8990128BDB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5.1100000000000003</c:v>
                </c:pt>
                <c:pt idx="1">
                  <c:v>8.9700000000000006</c:v>
                </c:pt>
                <c:pt idx="2">
                  <c:v>20.309999999999999</c:v>
                </c:pt>
                <c:pt idx="3">
                  <c:v>32.340000000000003</c:v>
                </c:pt>
                <c:pt idx="4">
                  <c:v>7.43</c:v>
                </c:pt>
              </c:numCache>
            </c:numRef>
          </c:val>
          <c:extLst>
            <c:ext xmlns:c16="http://schemas.microsoft.com/office/drawing/2014/chart" uri="{C3380CC4-5D6E-409C-BE32-E72D297353CC}">
              <c16:uniqueId val="{00000000-185F-42C8-B7FC-499DC5E2CB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24.57</c:v>
                </c:pt>
                <c:pt idx="1">
                  <c:v>24.74</c:v>
                </c:pt>
                <c:pt idx="2">
                  <c:v>24.59</c:v>
                </c:pt>
                <c:pt idx="3">
                  <c:v>20.52</c:v>
                </c:pt>
                <c:pt idx="4">
                  <c:v>20.7</c:v>
                </c:pt>
              </c:numCache>
            </c:numRef>
          </c:val>
          <c:extLst>
            <c:ext xmlns:c16="http://schemas.microsoft.com/office/drawing/2014/chart" uri="{C3380CC4-5D6E-409C-BE32-E72D297353CC}">
              <c16:uniqueId val="{00000001-185F-42C8-B7FC-499DC5E2CB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2.74</c:v>
                </c:pt>
                <c:pt idx="1">
                  <c:v>3.98</c:v>
                </c:pt>
                <c:pt idx="2">
                  <c:v>11.44</c:v>
                </c:pt>
                <c:pt idx="3">
                  <c:v>8.65</c:v>
                </c:pt>
                <c:pt idx="4">
                  <c:v>-25.1</c:v>
                </c:pt>
              </c:numCache>
            </c:numRef>
          </c:val>
          <c:smooth val="0"/>
          <c:extLst>
            <c:ext xmlns:c16="http://schemas.microsoft.com/office/drawing/2014/chart" uri="{C3380CC4-5D6E-409C-BE32-E72D297353CC}">
              <c16:uniqueId val="{00000002-185F-42C8-B7FC-499DC5E2CB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6FD-4F3C-AE09-E61DD250E7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FD-4F3C-AE09-E61DD250E79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0.11</c:v>
                </c:pt>
                <c:pt idx="6">
                  <c:v>#N/A</c:v>
                </c:pt>
                <c:pt idx="7">
                  <c:v>0.11</c:v>
                </c:pt>
                <c:pt idx="8">
                  <c:v>#N/A</c:v>
                </c:pt>
                <c:pt idx="9">
                  <c:v>0.02</c:v>
                </c:pt>
              </c:numCache>
            </c:numRef>
          </c:val>
          <c:extLst>
            <c:ext xmlns:c16="http://schemas.microsoft.com/office/drawing/2014/chart" uri="{C3380CC4-5D6E-409C-BE32-E72D297353CC}">
              <c16:uniqueId val="{00000002-66FD-4F3C-AE09-E61DD250E791}"/>
            </c:ext>
          </c:extLst>
        </c:ser>
        <c:ser>
          <c:idx val="3"/>
          <c:order val="3"/>
          <c:tx>
            <c:strRef>
              <c:f>データシート!$A$30</c:f>
              <c:strCache>
                <c:ptCount val="1"/>
                <c:pt idx="0">
                  <c:v>グリーンパーク推進整備事業基金特別会計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0.15</c:v>
                </c:pt>
                <c:pt idx="4">
                  <c:v>#N/A</c:v>
                </c:pt>
                <c:pt idx="5">
                  <c:v>7.0000000000000007E-2</c:v>
                </c:pt>
                <c:pt idx="6">
                  <c:v>#N/A</c:v>
                </c:pt>
                <c:pt idx="7">
                  <c:v>7.0000000000000007E-2</c:v>
                </c:pt>
                <c:pt idx="8">
                  <c:v>#N/A</c:v>
                </c:pt>
                <c:pt idx="9">
                  <c:v>0.03</c:v>
                </c:pt>
              </c:numCache>
            </c:numRef>
          </c:val>
          <c:extLst>
            <c:ext xmlns:c16="http://schemas.microsoft.com/office/drawing/2014/chart" uri="{C3380CC4-5D6E-409C-BE32-E72D297353CC}">
              <c16:uniqueId val="{00000003-66FD-4F3C-AE09-E61DD250E791}"/>
            </c:ext>
          </c:extLst>
        </c:ser>
        <c:ser>
          <c:idx val="4"/>
          <c:order val="4"/>
          <c:tx>
            <c:strRef>
              <c:f>データシート!$A$31</c:f>
              <c:strCache>
                <c:ptCount val="1"/>
                <c:pt idx="0">
                  <c:v>住宅用地取得造成事業特別会計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0.93</c:v>
                </c:pt>
                <c:pt idx="2">
                  <c:v>#N/A</c:v>
                </c:pt>
                <c:pt idx="3">
                  <c:v>0.94</c:v>
                </c:pt>
                <c:pt idx="4">
                  <c:v>#N/A</c:v>
                </c:pt>
                <c:pt idx="5">
                  <c:v>0.33</c:v>
                </c:pt>
                <c:pt idx="6">
                  <c:v>#N/A</c:v>
                </c:pt>
                <c:pt idx="7">
                  <c:v>0.2</c:v>
                </c:pt>
                <c:pt idx="8">
                  <c:v>#N/A</c:v>
                </c:pt>
                <c:pt idx="9">
                  <c:v>0.08</c:v>
                </c:pt>
              </c:numCache>
            </c:numRef>
          </c:val>
          <c:extLst>
            <c:ext xmlns:c16="http://schemas.microsoft.com/office/drawing/2014/chart" uri="{C3380CC4-5D6E-409C-BE32-E72D297353CC}">
              <c16:uniqueId val="{00000004-66FD-4F3C-AE09-E61DD250E79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#N/A</c:v>
                </c:pt>
                <c:pt idx="3">
                  <c:v>0.49</c:v>
                </c:pt>
                <c:pt idx="4">
                  <c:v>#N/A</c:v>
                </c:pt>
                <c:pt idx="5">
                  <c:v>0.56999999999999995</c:v>
                </c:pt>
                <c:pt idx="6">
                  <c:v>#N/A</c:v>
                </c:pt>
                <c:pt idx="7">
                  <c:v>0.78</c:v>
                </c:pt>
                <c:pt idx="8">
                  <c:v>#N/A</c:v>
                </c:pt>
                <c:pt idx="9">
                  <c:v>0.56000000000000005</c:v>
                </c:pt>
              </c:numCache>
            </c:numRef>
          </c:val>
          <c:extLst>
            <c:ext xmlns:c16="http://schemas.microsoft.com/office/drawing/2014/chart" uri="{C3380CC4-5D6E-409C-BE32-E72D297353CC}">
              <c16:uniqueId val="{00000005-66FD-4F3C-AE09-E61DD250E791}"/>
            </c:ext>
          </c:extLst>
        </c:ser>
        <c:ser>
          <c:idx val="6"/>
          <c:order val="6"/>
          <c:tx>
            <c:strRef>
              <c:f>データシート!$A$33</c:f>
              <c:strCache>
                <c:ptCount val="1"/>
                <c:pt idx="0">
                  <c:v>工業用地取得造成事業特別会計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0.96</c:v>
                </c:pt>
                <c:pt idx="2">
                  <c:v>#N/A</c:v>
                </c:pt>
                <c:pt idx="3">
                  <c:v>1.1399999999999999</c:v>
                </c:pt>
                <c:pt idx="4">
                  <c:v>#N/A</c:v>
                </c:pt>
                <c:pt idx="5">
                  <c:v>1.1299999999999999</c:v>
                </c:pt>
                <c:pt idx="6">
                  <c:v>#N/A</c:v>
                </c:pt>
                <c:pt idx="7">
                  <c:v>1.1399999999999999</c:v>
                </c:pt>
                <c:pt idx="8">
                  <c:v>#N/A</c:v>
                </c:pt>
                <c:pt idx="9">
                  <c:v>1.1399999999999999</c:v>
                </c:pt>
              </c:numCache>
            </c:numRef>
          </c:val>
          <c:extLst>
            <c:ext xmlns:c16="http://schemas.microsoft.com/office/drawing/2014/chart" uri="{C3380CC4-5D6E-409C-BE32-E72D297353CC}">
              <c16:uniqueId val="{00000006-66FD-4F3C-AE09-E61DD250E79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2.59</c:v>
                </c:pt>
                <c:pt idx="1">
                  <c:v>#N/A</c:v>
                </c:pt>
                <c:pt idx="2">
                  <c:v>1.67</c:v>
                </c:pt>
                <c:pt idx="3">
                  <c:v>#N/A</c:v>
                </c:pt>
                <c:pt idx="4">
                  <c:v>#N/A</c:v>
                </c:pt>
                <c:pt idx="5">
                  <c:v>0.22</c:v>
                </c:pt>
                <c:pt idx="6">
                  <c:v>#N/A</c:v>
                </c:pt>
                <c:pt idx="7">
                  <c:v>1.18</c:v>
                </c:pt>
                <c:pt idx="8">
                  <c:v>#N/A</c:v>
                </c:pt>
                <c:pt idx="9">
                  <c:v>1.47</c:v>
                </c:pt>
              </c:numCache>
            </c:numRef>
          </c:val>
          <c:extLst>
            <c:ext xmlns:c16="http://schemas.microsoft.com/office/drawing/2014/chart" uri="{C3380CC4-5D6E-409C-BE32-E72D297353CC}">
              <c16:uniqueId val="{00000007-66FD-4F3C-AE09-E61DD250E791}"/>
            </c:ext>
          </c:extLst>
        </c:ser>
        <c:ser>
          <c:idx val="8"/>
          <c:order val="8"/>
          <c:tx>
            <c:strRef>
              <c:f>データシート!$A$35</c:f>
              <c:strCache>
                <c:ptCount val="1"/>
                <c:pt idx="0">
                  <c:v>ふるさと寄附金基金特別会計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27.21</c:v>
                </c:pt>
                <c:pt idx="8">
                  <c:v>#N/A</c:v>
                </c:pt>
                <c:pt idx="9">
                  <c:v>1.83</c:v>
                </c:pt>
              </c:numCache>
            </c:numRef>
          </c:val>
          <c:extLst>
            <c:ext xmlns:c16="http://schemas.microsoft.com/office/drawing/2014/chart" uri="{C3380CC4-5D6E-409C-BE32-E72D297353CC}">
              <c16:uniqueId val="{00000008-66FD-4F3C-AE09-E61DD250E7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5.1100000000000003</c:v>
                </c:pt>
                <c:pt idx="2">
                  <c:v>#N/A</c:v>
                </c:pt>
                <c:pt idx="3">
                  <c:v>8.81</c:v>
                </c:pt>
                <c:pt idx="4">
                  <c:v>#N/A</c:v>
                </c:pt>
                <c:pt idx="5">
                  <c:v>20.23</c:v>
                </c:pt>
                <c:pt idx="6">
                  <c:v>#N/A</c:v>
                </c:pt>
                <c:pt idx="7">
                  <c:v>5.05</c:v>
                </c:pt>
                <c:pt idx="8">
                  <c:v>#N/A</c:v>
                </c:pt>
                <c:pt idx="9">
                  <c:v>5.56</c:v>
                </c:pt>
              </c:numCache>
            </c:numRef>
          </c:val>
          <c:extLst>
            <c:ext xmlns:c16="http://schemas.microsoft.com/office/drawing/2014/chart" uri="{C3380CC4-5D6E-409C-BE32-E72D297353CC}">
              <c16:uniqueId val="{00000009-66FD-4F3C-AE09-E61DD250E7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1713</c:v>
                </c:pt>
                <c:pt idx="5">
                  <c:v>1426</c:v>
                </c:pt>
                <c:pt idx="8">
                  <c:v>1515</c:v>
                </c:pt>
                <c:pt idx="11">
                  <c:v>1527</c:v>
                </c:pt>
                <c:pt idx="14">
                  <c:v>1507</c:v>
                </c:pt>
              </c:numCache>
            </c:numRef>
          </c:val>
          <c:extLst>
            <c:ext xmlns:c16="http://schemas.microsoft.com/office/drawing/2014/chart" uri="{C3380CC4-5D6E-409C-BE32-E72D297353CC}">
              <c16:uniqueId val="{00000000-567D-45EE-8BB8-6894872474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7D-45EE-8BB8-6894872474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506</c:v>
                </c:pt>
                <c:pt idx="3">
                  <c:v>90</c:v>
                </c:pt>
                <c:pt idx="6">
                  <c:v>86</c:v>
                </c:pt>
                <c:pt idx="9">
                  <c:v>99</c:v>
                </c:pt>
                <c:pt idx="12">
                  <c:v>83</c:v>
                </c:pt>
              </c:numCache>
            </c:numRef>
          </c:val>
          <c:extLst>
            <c:ext xmlns:c16="http://schemas.microsoft.com/office/drawing/2014/chart" uri="{C3380CC4-5D6E-409C-BE32-E72D297353CC}">
              <c16:uniqueId val="{00000002-567D-45EE-8BB8-6894872474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314</c:v>
                </c:pt>
                <c:pt idx="3">
                  <c:v>261</c:v>
                </c:pt>
                <c:pt idx="6">
                  <c:v>241</c:v>
                </c:pt>
                <c:pt idx="9">
                  <c:v>163</c:v>
                </c:pt>
                <c:pt idx="12">
                  <c:v>23</c:v>
                </c:pt>
              </c:numCache>
            </c:numRef>
          </c:val>
          <c:extLst>
            <c:ext xmlns:c16="http://schemas.microsoft.com/office/drawing/2014/chart" uri="{C3380CC4-5D6E-409C-BE32-E72D297353CC}">
              <c16:uniqueId val="{00000003-567D-45EE-8BB8-6894872474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241</c:v>
                </c:pt>
                <c:pt idx="3">
                  <c:v>212</c:v>
                </c:pt>
                <c:pt idx="6">
                  <c:v>254</c:v>
                </c:pt>
                <c:pt idx="9">
                  <c:v>280</c:v>
                </c:pt>
                <c:pt idx="12">
                  <c:v>273</c:v>
                </c:pt>
              </c:numCache>
            </c:numRef>
          </c:val>
          <c:extLst>
            <c:ext xmlns:c16="http://schemas.microsoft.com/office/drawing/2014/chart" uri="{C3380CC4-5D6E-409C-BE32-E72D297353CC}">
              <c16:uniqueId val="{00000004-567D-45EE-8BB8-6894872474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7D-45EE-8BB8-6894872474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7D-45EE-8BB8-6894872474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1304</c:v>
                </c:pt>
                <c:pt idx="3">
                  <c:v>1554</c:v>
                </c:pt>
                <c:pt idx="6">
                  <c:v>1629</c:v>
                </c:pt>
                <c:pt idx="9">
                  <c:v>1658</c:v>
                </c:pt>
                <c:pt idx="12">
                  <c:v>1676</c:v>
                </c:pt>
              </c:numCache>
            </c:numRef>
          </c:val>
          <c:extLst>
            <c:ext xmlns:c16="http://schemas.microsoft.com/office/drawing/2014/chart" uri="{C3380CC4-5D6E-409C-BE32-E72D297353CC}">
              <c16:uniqueId val="{00000007-567D-45EE-8BB8-6894872474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652</c:v>
                </c:pt>
                <c:pt idx="2">
                  <c:v>#N/A</c:v>
                </c:pt>
                <c:pt idx="3">
                  <c:v>#N/A</c:v>
                </c:pt>
                <c:pt idx="4">
                  <c:v>691</c:v>
                </c:pt>
                <c:pt idx="5">
                  <c:v>#N/A</c:v>
                </c:pt>
                <c:pt idx="6">
                  <c:v>#N/A</c:v>
                </c:pt>
                <c:pt idx="7">
                  <c:v>695</c:v>
                </c:pt>
                <c:pt idx="8">
                  <c:v>#N/A</c:v>
                </c:pt>
                <c:pt idx="9">
                  <c:v>#N/A</c:v>
                </c:pt>
                <c:pt idx="10">
                  <c:v>673</c:v>
                </c:pt>
                <c:pt idx="11">
                  <c:v>#N/A</c:v>
                </c:pt>
                <c:pt idx="12">
                  <c:v>#N/A</c:v>
                </c:pt>
                <c:pt idx="13">
                  <c:v>548</c:v>
                </c:pt>
                <c:pt idx="14">
                  <c:v>#N/A</c:v>
                </c:pt>
              </c:numCache>
            </c:numRef>
          </c:val>
          <c:smooth val="0"/>
          <c:extLst>
            <c:ext xmlns:c16="http://schemas.microsoft.com/office/drawing/2014/chart" uri="{C3380CC4-5D6E-409C-BE32-E72D297353CC}">
              <c16:uniqueId val="{00000008-567D-45EE-8BB8-6894872474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15296</c:v>
                </c:pt>
                <c:pt idx="5">
                  <c:v>16005</c:v>
                </c:pt>
                <c:pt idx="8">
                  <c:v>15940</c:v>
                </c:pt>
                <c:pt idx="11">
                  <c:v>15230</c:v>
                </c:pt>
                <c:pt idx="14">
                  <c:v>15159</c:v>
                </c:pt>
              </c:numCache>
            </c:numRef>
          </c:val>
          <c:extLst>
            <c:ext xmlns:c16="http://schemas.microsoft.com/office/drawing/2014/chart" uri="{C3380CC4-5D6E-409C-BE32-E72D297353CC}">
              <c16:uniqueId val="{00000000-0679-4E7C-9FC0-CCF983D6A3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961</c:v>
                </c:pt>
                <c:pt idx="5">
                  <c:v>1552</c:v>
                </c:pt>
                <c:pt idx="8">
                  <c:v>1981</c:v>
                </c:pt>
                <c:pt idx="11">
                  <c:v>2315</c:v>
                </c:pt>
                <c:pt idx="14">
                  <c:v>2273</c:v>
                </c:pt>
              </c:numCache>
            </c:numRef>
          </c:val>
          <c:extLst>
            <c:ext xmlns:c16="http://schemas.microsoft.com/office/drawing/2014/chart" uri="{C3380CC4-5D6E-409C-BE32-E72D297353CC}">
              <c16:uniqueId val="{00000001-0679-4E7C-9FC0-CCF983D6A3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6549</c:v>
                </c:pt>
                <c:pt idx="5">
                  <c:v>6614</c:v>
                </c:pt>
                <c:pt idx="8">
                  <c:v>9263</c:v>
                </c:pt>
                <c:pt idx="11">
                  <c:v>12221</c:v>
                </c:pt>
                <c:pt idx="14">
                  <c:v>11250</c:v>
                </c:pt>
              </c:numCache>
            </c:numRef>
          </c:val>
          <c:extLst>
            <c:ext xmlns:c16="http://schemas.microsoft.com/office/drawing/2014/chart" uri="{C3380CC4-5D6E-409C-BE32-E72D297353CC}">
              <c16:uniqueId val="{00000002-0679-4E7C-9FC0-CCF983D6A3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79-4E7C-9FC0-CCF983D6A3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79-4E7C-9FC0-CCF983D6A3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7</c:v>
                </c:pt>
                <c:pt idx="6">
                  <c:v>0</c:v>
                </c:pt>
                <c:pt idx="9">
                  <c:v>0</c:v>
                </c:pt>
                <c:pt idx="12">
                  <c:v>0</c:v>
                </c:pt>
              </c:numCache>
            </c:numRef>
          </c:val>
          <c:extLst>
            <c:ext xmlns:c16="http://schemas.microsoft.com/office/drawing/2014/chart" uri="{C3380CC4-5D6E-409C-BE32-E72D297353CC}">
              <c16:uniqueId val="{00000005-0679-4E7C-9FC0-CCF983D6A3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1665</c:v>
                </c:pt>
                <c:pt idx="3">
                  <c:v>1587</c:v>
                </c:pt>
                <c:pt idx="6">
                  <c:v>1582</c:v>
                </c:pt>
                <c:pt idx="9">
                  <c:v>1422</c:v>
                </c:pt>
                <c:pt idx="12">
                  <c:v>1318</c:v>
                </c:pt>
              </c:numCache>
            </c:numRef>
          </c:val>
          <c:extLst>
            <c:ext xmlns:c16="http://schemas.microsoft.com/office/drawing/2014/chart" uri="{C3380CC4-5D6E-409C-BE32-E72D297353CC}">
              <c16:uniqueId val="{00000006-0679-4E7C-9FC0-CCF983D6A3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693</c:v>
                </c:pt>
                <c:pt idx="3">
                  <c:v>480</c:v>
                </c:pt>
                <c:pt idx="6">
                  <c:v>255</c:v>
                </c:pt>
                <c:pt idx="9">
                  <c:v>101</c:v>
                </c:pt>
                <c:pt idx="12">
                  <c:v>96</c:v>
                </c:pt>
              </c:numCache>
            </c:numRef>
          </c:val>
          <c:extLst>
            <c:ext xmlns:c16="http://schemas.microsoft.com/office/drawing/2014/chart" uri="{C3380CC4-5D6E-409C-BE32-E72D297353CC}">
              <c16:uniqueId val="{00000007-0679-4E7C-9FC0-CCF983D6A3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5054</c:v>
                </c:pt>
                <c:pt idx="3">
                  <c:v>4853</c:v>
                </c:pt>
                <c:pt idx="6">
                  <c:v>4813</c:v>
                </c:pt>
                <c:pt idx="9">
                  <c:v>4794</c:v>
                </c:pt>
                <c:pt idx="12">
                  <c:v>5245</c:v>
                </c:pt>
              </c:numCache>
            </c:numRef>
          </c:val>
          <c:extLst>
            <c:ext xmlns:c16="http://schemas.microsoft.com/office/drawing/2014/chart" uri="{C3380CC4-5D6E-409C-BE32-E72D297353CC}">
              <c16:uniqueId val="{00000008-0679-4E7C-9FC0-CCF983D6A3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1459</c:v>
                </c:pt>
                <c:pt idx="3">
                  <c:v>2151</c:v>
                </c:pt>
                <c:pt idx="6">
                  <c:v>1905</c:v>
                </c:pt>
                <c:pt idx="9">
                  <c:v>4625</c:v>
                </c:pt>
                <c:pt idx="12">
                  <c:v>4228</c:v>
                </c:pt>
              </c:numCache>
            </c:numRef>
          </c:val>
          <c:extLst>
            <c:ext xmlns:c16="http://schemas.microsoft.com/office/drawing/2014/chart" uri="{C3380CC4-5D6E-409C-BE32-E72D297353CC}">
              <c16:uniqueId val="{00000009-0679-4E7C-9FC0-CCF983D6A3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15987</c:v>
                </c:pt>
                <c:pt idx="3">
                  <c:v>17136</c:v>
                </c:pt>
                <c:pt idx="6">
                  <c:v>17382</c:v>
                </c:pt>
                <c:pt idx="9">
                  <c:v>16875</c:v>
                </c:pt>
                <c:pt idx="12">
                  <c:v>16169</c:v>
                </c:pt>
              </c:numCache>
            </c:numRef>
          </c:val>
          <c:extLst>
            <c:ext xmlns:c16="http://schemas.microsoft.com/office/drawing/2014/chart" uri="{C3380CC4-5D6E-409C-BE32-E72D297353CC}">
              <c16:uniqueId val="{0000000A-0679-4E7C-9FC0-CCF983D6A3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2052</c:v>
                </c:pt>
                <c:pt idx="2">
                  <c:v>#N/A</c:v>
                </c:pt>
                <c:pt idx="3">
                  <c:v>#N/A</c:v>
                </c:pt>
                <c:pt idx="4">
                  <c:v>2043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679-4E7C-9FC0-CCF983D6A3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1766</c:v>
                </c:pt>
                <c:pt idx="1">
                  <c:v>1496</c:v>
                </c:pt>
                <c:pt idx="2">
                  <c:v>1499</c:v>
                </c:pt>
              </c:numCache>
            </c:numRef>
          </c:val>
          <c:extLst>
            <c:ext xmlns:c16="http://schemas.microsoft.com/office/drawing/2014/chart" uri="{C3380CC4-5D6E-409C-BE32-E72D297353CC}">
              <c16:uniqueId val="{00000000-1112-4BA0-8B88-B20853364A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2370</c:v>
                </c:pt>
                <c:pt idx="1">
                  <c:v>2261</c:v>
                </c:pt>
                <c:pt idx="2">
                  <c:v>2139</c:v>
                </c:pt>
              </c:numCache>
            </c:numRef>
          </c:val>
          <c:extLst>
            <c:ext xmlns:c16="http://schemas.microsoft.com/office/drawing/2014/chart" uri="{C3380CC4-5D6E-409C-BE32-E72D297353CC}">
              <c16:uniqueId val="{00000001-1112-4BA0-8B88-B20853364A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6813</c:v>
                </c:pt>
                <c:pt idx="1">
                  <c:v>10228</c:v>
                </c:pt>
                <c:pt idx="2">
                  <c:v>9341</c:v>
                </c:pt>
              </c:numCache>
            </c:numRef>
          </c:val>
          <c:extLst>
            <c:ext xmlns:c16="http://schemas.microsoft.com/office/drawing/2014/chart" uri="{C3380CC4-5D6E-409C-BE32-E72D297353CC}">
              <c16:uniqueId val="{00000002-1112-4BA0-8B88-B20853364A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2601259900581374E-2"/>
                  <c:y val="-6.4739042105865174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{E1C63CC2-A57F-47CC-9E65-A5753CFCA7B5}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9FB-4C21-8F65-9098DF65DF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{99A93E06-F5DD-48B6-9203-3F78DEBECF44}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FB-4C21-8F65-9098DF65DF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{D001B135-6550-4A52-A147-28EB35968DE4}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FB-4C21-8F65-9098DF65DF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{0DA9E2DC-01A2-40DB-886E-7D1AA32ECFAE}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FB-4C21-8F65-9098DF65DF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{C4EE2E2B-260D-4E7D-90D1-3CA1E0EE966B}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FB-4C21-8F65-9098DF65DF80}"/>
                </c:ext>
              </c:extLst>
            </c:dLbl>
            <c:dLbl>
              <c:idx val="8"/>
              <c:layout>
                <c:manualLayout>
                  <c:x val="-3.1689141038563233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{52024DCA-2B66-486A-AB6B-2036C4FA2E25}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9FB-4C21-8F65-9098DF65DF8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{7DA4D2CF-6956-4620-AD49-23072C5CB008}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9FB-4C21-8F65-9098DF65DF8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{158F366B-3C2D-4F98-B048-37CD18AA34CE}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9FB-4C21-8F65-9098DF65DF8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{FD322AE8-30F5-4288-AFAF-CD4FF70AA958}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9FB-4C21-8F65-9098DF65DF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39.200000000000003</c:v>
                </c:pt>
                <c:pt idx="8">
                  <c:v>40</c:v>
                </c:pt>
                <c:pt idx="16">
                  <c:v>40.299999999999997</c:v>
                </c:pt>
                <c:pt idx="24">
                  <c:v>40.9</c:v>
                </c:pt>
                <c:pt idx="32">
                  <c:v>41.1</c:v>
                </c:pt>
              </c:numCache>
            </c:numRef>
          </c:xVal>
          <c:yVal>
            <c:numRef>
              <c:f>公会計指標分析・財政指標組合せ分析表!$BP$51:$DC$51</c:f>
              <c:numCache>
                <c:formatCode>#,##0.0;"▲ "#,##0.0</c:formatCode>
                <c:ptCount val="40"/>
                <c:pt idx="0">
                  <c:v>34.6</c:v>
                </c:pt>
                <c:pt idx="8">
                  <c:v>35.200000000000003</c:v>
                </c:pt>
              </c:numCache>
            </c:numRef>
          </c:yVal>
          <c:smooth val="0"/>
          <c:extLst>
            <c:ext xmlns:c16="http://schemas.microsoft.com/office/drawing/2014/chart" uri="{C3380CC4-5D6E-409C-BE32-E72D297353CC}">
              <c16:uniqueId val="{00000009-69FB-4C21-8F65-9098DF65DF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{3C5A16B6-D589-49B4-91EC-CECF12F11134}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9FB-4C21-8F65-9098DF65DF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{D0FCC9CC-7717-4B49-855B-826BBB1B79D0}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FB-4C21-8F65-9098DF65DF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{E4F210AF-6329-458F-8839-DE322C255A8F}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FB-4C21-8F65-9098DF65DF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{DB92DC5F-FCCE-47DD-A053-6C7CD0EDB81E}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FB-4C21-8F65-9098DF65DF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{2103C586-890C-4F87-B058-50DAEB1B9361}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FB-4C21-8F65-9098DF65DF8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{AED1C1ED-AA97-44B9-A637-EF2D26A0A8D6}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9FB-4C21-8F65-9098DF65DF8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{1AC047F1-41AA-4A85-AFF5-3D4A0B588559}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9FB-4C21-8F65-9098DF65DF8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{14EFD159-1B07-4062-9CBE-0BB0B3FB36EE}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9FB-4C21-8F65-9098DF65DF8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{C078D7A3-B685-445F-8AF2-CAA9094BD7D6}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9FB-4C21-8F65-9098DF65DF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69FB-4C21-8F65-9098DF65DF80}"/>
            </c:ext>
          </c:extLst>
        </c:ser>
        <c:dLbls>
          <c:showLegendKey val="0"/>
          <c:showVal val="1"/>
          <c:showCatName val="0"/>
          <c:showSerName val="0"/>
          <c:showPercent val="0"/>
          <c:showBubbleSize val="0"/>
        </c:dLbls>
        <c:axId val="46179840"/>
        <c:axId val="46181760"/>
      </c:scatterChart>
      <c:valAx>
        <c:axId val="46179840"/>
        <c:scaling>
          <c:orientation val="minMax"/>
          <c:max val="63"/>
          <c:min val="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541983706889423E-2"/>
                  <c:y val="-5.1555852530332423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{96B1C5BE-AC0B-43D2-95D4-13B2BA1FA4D2}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07E-49FB-BF37-C9399FDCFA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{F0223A7C-5586-4E75-899E-15DF902E9DF5}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7E-49FB-BF37-C9399FDCFA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{4DD21F87-4B03-49F3-862F-63E44787AE24}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7E-49FB-BF37-C9399FDCFA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{5061502D-619B-418F-8B97-C6BCEB6229A4}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7E-49FB-BF37-C9399FDCFA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{92D2B7F5-BC38-419A-BD4E-BC168E0C0228}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7E-49FB-BF37-C9399FDCFAB4}"/>
                </c:ext>
              </c:extLst>
            </c:dLbl>
            <c:dLbl>
              <c:idx val="8"/>
              <c:layout>
                <c:manualLayout>
                  <c:x val="-3.7853999531331846E-2"/>
                  <c:y val="-7.327744164525548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{8941AE1A-3DAF-4195-A08D-D02A7112C132}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07E-49FB-BF37-C9399FDCFAB4}"/>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{D5D9BF42-034B-499D-B136-54BF8B648930}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07E-49FB-BF37-C9399FDCFAB4}"/>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{31E3EB5E-4D9A-443E-81E4-6D9807283517}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07E-49FB-BF37-C9399FDCFAB4}"/>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{8FB23E43-103D-4378-9109-1F00184CDCCE}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07E-49FB-BF37-C9399FDCFA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11.5</c:v>
                </c:pt>
                <c:pt idx="16">
                  <c:v>11.6</c:v>
                </c:pt>
                <c:pt idx="24">
                  <c:v>11.8</c:v>
                </c:pt>
                <c:pt idx="32">
                  <c:v>10.9</c:v>
                </c:pt>
              </c:numCache>
            </c:numRef>
          </c:xVal>
          <c:yVal>
            <c:numRef>
              <c:f>公会計指標分析・財政指標組合せ分析表!$BP$73:$DC$73</c:f>
              <c:numCache>
                <c:formatCode>#,##0.0;"▲ "#,##0.0</c:formatCode>
                <c:ptCount val="40"/>
                <c:pt idx="0">
                  <c:v>34.6</c:v>
                </c:pt>
                <c:pt idx="8">
                  <c:v>35.200000000000003</c:v>
                </c:pt>
              </c:numCache>
            </c:numRef>
          </c:yVal>
          <c:smooth val="0"/>
          <c:extLst>
            <c:ext xmlns:c16="http://schemas.microsoft.com/office/drawing/2014/chart" uri="{C3380CC4-5D6E-409C-BE32-E72D297353CC}">
              <c16:uniqueId val="{00000009-007E-49FB-BF37-C9399FDCFA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{9863D2FB-E838-4D7F-A185-150CD978BF2D}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07E-49FB-BF37-C9399FDCFA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{9DDD02AE-F6DA-4180-B375-33653C1F4594}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7E-49FB-BF37-C9399FDCFA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{D4AD16D6-910F-4DD1-92D2-F10CA76E53C0}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7E-49FB-BF37-C9399FDCFA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{18D3A5EB-FBEA-418F-A021-7A96A4EB8646}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7E-49FB-BF37-C9399FDCFA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{7C631D15-E5BF-49F1-9D59-15A2853278FD}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7E-49FB-BF37-C9399FDCFAB4}"/>
                </c:ext>
              </c:extLst>
            </c:dLbl>
            <c:dLbl>
              <c:idx val="8"/>
              <c:layout>
                <c:manualLayout>
                  <c:x val="0"/>
                  <c:y val="-8.1738083316266041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{10F5F0F1-2E88-4112-95E4-0CDBA94B5ACB}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07E-49FB-BF37-C9399FDCFAB4}"/>
                </c:ext>
              </c:extLst>
            </c:dLbl>
            <c:dLbl>
              <c:idx val="16"/>
              <c:layout>
                <c:manualLayout>
                  <c:x val="0"/>
                  <c:y val="8.1741508191959383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{50A1FFEB-7489-40E2-B366-9A034EC02E74}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07E-49FB-BF37-C9399FDCFAB4}"/>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{6CF4DB1F-AD97-4713-B218-4A7749907B9E}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07E-49FB-BF37-C9399FDCFAB4}"/>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{49D0C5C6-F79B-4174-AC03-1A5FF4BF2368}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07E-49FB-BF37-C9399FDCFA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007E-49FB-BF37-C9399FDCFAB4}"/>
            </c:ext>
          </c:extLst>
        </c:ser>
        <c:dLbls>
          <c:showLegendKey val="0"/>
          <c:showVal val="1"/>
          <c:showCatName val="0"/>
          <c:showSerName val="0"/>
          <c:showPercent val="0"/>
          <c:showBubbleSize val="0"/>
        </c:dLbls>
        <c:axId val="84219776"/>
        <c:axId val="84234240"/>
      </c:scatterChart>
      <c:valAx>
        <c:axId val="84219776"/>
        <c:scaling>
          <c:orientation val="minMax"/>
          <c:max val="12.1"/>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mn-lt"/>
              <a:ea typeface="+mn-ea"/>
              <a:cs typeface="+mn-cs"/>
            </a:rPr>
            <a:t>　元利償還金は、合併特例債を活用した事業の推進、臨時財政対策債の発行等により、年々増加している。一方、組合等が起こした地方債の元利償還金に対する負担金等は、一部事務組合負担金において、建設費償還分が減となったことにより減少したため、元利償還金等全体では減少となっ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また、鳥栖・三養基西部環境施設建設協力費や清掃費の事業費補正の皆減等により、算入公債費等も減少となった。</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しかし、</a:t>
          </a:r>
          <a:r>
            <a:rPr kumimoji="1" lang="ja-JP" altLang="ja-JP" sz="1050">
              <a:solidFill>
                <a:sysClr val="windowText" lastClr="000000"/>
              </a:solidFill>
              <a:effectLst/>
              <a:latin typeface="+mn-lt"/>
              <a:ea typeface="+mn-ea"/>
              <a:cs typeface="+mn-cs"/>
            </a:rPr>
            <a:t>元利償還金等</a:t>
          </a:r>
          <a:r>
            <a:rPr kumimoji="1" lang="ja-JP" altLang="en-US" sz="1050">
              <a:solidFill>
                <a:sysClr val="windowText" lastClr="000000"/>
              </a:solidFill>
              <a:effectLst/>
              <a:latin typeface="+mn-lt"/>
              <a:ea typeface="+mn-ea"/>
              <a:cs typeface="+mn-cs"/>
            </a:rPr>
            <a:t>に比べて</a:t>
          </a:r>
          <a:r>
            <a:rPr kumimoji="1" lang="ja-JP" altLang="ja-JP" sz="1050">
              <a:solidFill>
                <a:sysClr val="windowText" lastClr="000000"/>
              </a:solidFill>
              <a:effectLst/>
              <a:latin typeface="+mn-lt"/>
              <a:ea typeface="+mn-ea"/>
              <a:cs typeface="+mn-cs"/>
            </a:rPr>
            <a:t>算入公債費等</a:t>
          </a:r>
          <a:r>
            <a:rPr kumimoji="1" lang="ja-JP" altLang="en-US" sz="1050">
              <a:solidFill>
                <a:sysClr val="windowText" lastClr="000000"/>
              </a:solidFill>
              <a:effectLst/>
              <a:latin typeface="+mn-lt"/>
              <a:ea typeface="+mn-ea"/>
              <a:cs typeface="+mn-cs"/>
            </a:rPr>
            <a:t>の減少額が少なかったため</a:t>
          </a:r>
          <a:r>
            <a:rPr kumimoji="1" lang="ja-JP" altLang="ja-JP" sz="1050">
              <a:solidFill>
                <a:sysClr val="windowText" lastClr="000000"/>
              </a:solidFill>
              <a:effectLst/>
              <a:latin typeface="+mn-lt"/>
              <a:ea typeface="+mn-ea"/>
              <a:cs typeface="+mn-cs"/>
            </a:rPr>
            <a:t>、実質公債費比率の分子については減少となった。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今後も起債事業を行う計画があるが、交付税措置のある事業を原則とし、また新たな債務負担行為についても慎重な実施に努め、比率の改善に努める</a:t>
          </a:r>
          <a:r>
            <a:rPr kumimoji="1" lang="ja-JP" altLang="en-US" sz="1050">
              <a:solidFill>
                <a:sysClr val="windowText" lastClr="000000"/>
              </a:solidFill>
              <a:effectLst/>
              <a:latin typeface="+mn-lt"/>
              <a:ea typeface="+mn-ea"/>
              <a:cs typeface="+mn-cs"/>
            </a:rPr>
            <a:t>。</a:t>
          </a:r>
          <a:endParaRPr kumimoji="1" lang="en-US" altLang="ja-JP" sz="1050">
            <a:solidFill>
              <a:sysClr val="windowText" lastClr="000000"/>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満期一括償還地方債は発行していない。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　将来負担額のうち、一般会計等に係る地方債残高については、合併特例債や臨時財政対策債の発行による増加傾向が続いていたが、</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元</a:t>
          </a:r>
          <a:r>
            <a:rPr kumimoji="1" lang="ja-JP" altLang="ja-JP" sz="1100">
              <a:solidFill>
                <a:sysClr val="windowText" lastClr="000000"/>
              </a:solidFill>
              <a:effectLst/>
              <a:latin typeface="+mn-lt"/>
              <a:ea typeface="+mn-ea"/>
              <a:cs typeface="+mn-cs"/>
            </a:rPr>
            <a:t>年度については</a:t>
          </a:r>
          <a:r>
            <a:rPr kumimoji="1" lang="ja-JP" altLang="en-US" sz="1100">
              <a:solidFill>
                <a:sysClr val="windowText" lastClr="000000"/>
              </a:solidFill>
              <a:effectLst/>
              <a:latin typeface="+mn-lt"/>
              <a:ea typeface="+mn-ea"/>
              <a:cs typeface="+mn-cs"/>
            </a:rPr>
            <a:t>前年度に引き続き、</a:t>
          </a:r>
          <a:r>
            <a:rPr kumimoji="1" lang="ja-JP" altLang="ja-JP" sz="1100">
              <a:solidFill>
                <a:sysClr val="windowText" lastClr="000000"/>
              </a:solidFill>
              <a:effectLst/>
              <a:latin typeface="+mn-lt"/>
              <a:ea typeface="+mn-ea"/>
              <a:cs typeface="+mn-cs"/>
            </a:rPr>
            <a:t>新規借入の減少等に伴い、減少とな</a:t>
          </a:r>
          <a:r>
            <a:rPr kumimoji="1" lang="ja-JP" altLang="en-US" sz="1100">
              <a:solidFill>
                <a:sysClr val="windowText" lastClr="000000"/>
              </a:solidFill>
              <a:effectLst/>
              <a:latin typeface="+mn-lt"/>
              <a:ea typeface="+mn-ea"/>
              <a:cs typeface="+mn-cs"/>
            </a:rPr>
            <a:t>り、将来負担額全体でも前年度より減少となった。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一方で、充当可能財源等について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、充当可能基金の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となって</a:t>
          </a:r>
          <a:r>
            <a:rPr kumimoji="1" lang="ja-JP" altLang="en-US" sz="1100">
              <a:solidFill>
                <a:sysClr val="windowText" lastClr="000000"/>
              </a:solidFill>
              <a:effectLst/>
              <a:latin typeface="+mn-lt"/>
              <a:ea typeface="+mn-ea"/>
              <a:cs typeface="+mn-cs"/>
            </a:rPr>
            <a:t>いるが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依然として</a:t>
          </a:r>
          <a:r>
            <a:rPr kumimoji="1" lang="ja-JP" altLang="ja-JP" sz="1100">
              <a:solidFill>
                <a:sysClr val="windowText" lastClr="000000"/>
              </a:solidFill>
              <a:effectLst/>
              <a:latin typeface="+mn-lt"/>
              <a:ea typeface="+mn-ea"/>
              <a:cs typeface="+mn-cs"/>
            </a:rPr>
            <a:t>充当可能財源等が将来負担額を上回っている。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今後、新規事業に係る債務負担行為に基づく支出予定額の増加等が見込まれるため、引き続き行政の効率化を進めながら財政の健全化を図る。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佐賀県みやき町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合併特例債償還財源としての交付税措置対象外相当額の繰入額と財政計画に基づく積立額の差額により減債基金が</a:t>
          </a:r>
          <a:r>
            <a:rPr kumimoji="1" lang="en-US" altLang="ja-JP" sz="1100">
              <a:solidFill>
                <a:sysClr val="windowText" lastClr="000000"/>
              </a:solidFill>
              <a:effectLst/>
              <a:latin typeface="+mn-lt"/>
              <a:ea typeface="+mn-ea"/>
              <a:cs typeface="+mn-cs"/>
            </a:rPr>
            <a:t>121,919</a:t>
          </a:r>
          <a:r>
            <a:rPr kumimoji="1" lang="ja-JP" altLang="ja-JP" sz="1100">
              <a:solidFill>
                <a:sysClr val="windowText" lastClr="000000"/>
              </a:solidFill>
              <a:effectLst/>
              <a:latin typeface="+mn-lt"/>
              <a:ea typeface="+mn-ea"/>
              <a:cs typeface="+mn-cs"/>
            </a:rPr>
            <a:t>千円の減、</a:t>
          </a:r>
          <a:r>
            <a:rPr kumimoji="1" lang="ja-JP" altLang="en-US" sz="1100">
              <a:solidFill>
                <a:sysClr val="windowText" lastClr="000000"/>
              </a:solidFill>
              <a:effectLst/>
              <a:latin typeface="+mn-lt"/>
              <a:ea typeface="+mn-ea"/>
              <a:cs typeface="+mn-cs"/>
            </a:rPr>
            <a:t>ふるさと寄附金の大幅な減に伴い積立額よりも繰入額が上回ったことによりふるさと寄附金</a:t>
          </a:r>
          <a:r>
            <a:rPr kumimoji="1" lang="ja-JP" altLang="ja-JP" sz="1100">
              <a:solidFill>
                <a:sysClr val="windowText" lastClr="000000"/>
              </a:solidFill>
              <a:effectLst/>
              <a:latin typeface="+mn-lt"/>
              <a:ea typeface="+mn-ea"/>
              <a:cs typeface="+mn-cs"/>
            </a:rPr>
            <a:t>基金が</a:t>
          </a:r>
          <a:r>
            <a:rPr kumimoji="1" lang="en-US" altLang="ja-JP" sz="1100">
              <a:solidFill>
                <a:sysClr val="windowText" lastClr="000000"/>
              </a:solidFill>
              <a:effectLst/>
              <a:latin typeface="+mn-lt"/>
              <a:ea typeface="+mn-ea"/>
              <a:cs typeface="+mn-cs"/>
            </a:rPr>
            <a:t>868,035</a:t>
          </a:r>
          <a:r>
            <a:rPr kumimoji="1" lang="ja-JP" altLang="ja-JP" sz="1100">
              <a:solidFill>
                <a:sysClr val="windowText" lastClr="000000"/>
              </a:solidFill>
              <a:effectLst/>
              <a:latin typeface="+mn-lt"/>
              <a:ea typeface="+mn-ea"/>
              <a:cs typeface="+mn-cs"/>
            </a:rPr>
            <a:t>千円の減等となった</a:t>
          </a:r>
          <a:r>
            <a:rPr kumimoji="1" lang="ja-JP" altLang="en-US" sz="1100">
              <a:solidFill>
                <a:sysClr val="windowText" lastClr="000000"/>
              </a:solidFill>
              <a:effectLst/>
              <a:latin typeface="+mn-lt"/>
              <a:ea typeface="+mn-ea"/>
              <a:cs typeface="+mn-cs"/>
            </a:rPr>
            <a:t>こと等により、</a:t>
          </a:r>
          <a:r>
            <a:rPr kumimoji="1" lang="ja-JP" altLang="ja-JP" sz="1100">
              <a:solidFill>
                <a:sysClr val="windowText" lastClr="000000"/>
              </a:solidFill>
              <a:effectLst/>
              <a:latin typeface="+mn-lt"/>
              <a:ea typeface="+mn-ea"/>
              <a:cs typeface="+mn-cs"/>
            </a:rPr>
            <a:t>基金全体で</a:t>
          </a:r>
          <a:r>
            <a:rPr kumimoji="1" lang="en-US" altLang="ja-JP" sz="1100">
              <a:solidFill>
                <a:sysClr val="windowText" lastClr="000000"/>
              </a:solidFill>
              <a:effectLst/>
              <a:latin typeface="+mn-lt"/>
              <a:ea typeface="+mn-ea"/>
              <a:cs typeface="+mn-cs"/>
            </a:rPr>
            <a:t>1,006,652</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減債基金については、合併特例債償還額のうち交付税措置対象外相当額の繰入と財政計画に基づく積立を今後も継続し、償還財源の確保に努めていく。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地域優良賃貸住宅整備基金については、</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住宅使用料等の剰余金積立を今後も継続し、将来予想される大規模改修等に備えていく。</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ysClr val="windowText" lastClr="000000"/>
              </a:solidFill>
              <a:effectLst/>
              <a:latin typeface="+mn-lt"/>
              <a:ea typeface="+mn-ea"/>
              <a:cs typeface="+mn-cs"/>
            </a:rPr>
            <a:t>　・ふるさと寄附金基金：本町のまちづくりに賛同あるいは貢献したいという人々の想いのもとに贈られた寄附金について、町長が指定した事業のうち、寄付者が選択</a:t>
          </a:r>
          <a:r>
            <a:rPr kumimoji="1" lang="ja-JP" altLang="en-US" sz="1050">
              <a:solidFill>
                <a:sysClr val="windowText" lastClr="000000"/>
              </a:solidFill>
              <a:effectLst/>
              <a:latin typeface="+mn-lt"/>
              <a:ea typeface="+mn-ea"/>
              <a:cs typeface="+mn-cs"/>
            </a:rPr>
            <a:t>した事</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業、寄付者が事業の選択を町長に委ねた場合はそのいずれかの事業及び基金の目的を達成するために必要な経費の財源</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・合併振興基金：本町の新町建設計画に定められた事業に要する経費の財源</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・地域福祉基金：地域における保健福祉活動の推進を図り、活力ある豊かな長寿社会の形成に寄与するための事業に要する経費の財源</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・グリーンパーク推進整備事業基金：佐賀東部グリーンパーク構想に基づき、町内の地域振興及び生活環境整備等を促進するために、環境、教育、福祉、産業を柱とするグ</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リーンパーク推進整備事業に要する経費の財源</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子ども未来</a:t>
          </a:r>
          <a:r>
            <a:rPr kumimoji="1" lang="ja-JP" altLang="ja-JP" sz="1050">
              <a:solidFill>
                <a:sysClr val="windowText" lastClr="000000"/>
              </a:solidFill>
              <a:effectLst/>
              <a:latin typeface="+mn-lt"/>
              <a:ea typeface="+mn-ea"/>
              <a:cs typeface="+mn-cs"/>
            </a:rPr>
            <a:t>基金：</a:t>
          </a:r>
          <a:r>
            <a:rPr lang="ja-JP" altLang="en-US" sz="1050">
              <a:solidFill>
                <a:sysClr val="windowText" lastClr="000000"/>
              </a:solidFill>
              <a:effectLst/>
            </a:rPr>
            <a:t>子育て支援及び児童の健全育成事業に要する</a:t>
          </a:r>
          <a:r>
            <a:rPr kumimoji="1" lang="ja-JP" altLang="ja-JP" sz="1050">
              <a:solidFill>
                <a:sysClr val="windowText" lastClr="000000"/>
              </a:solidFill>
              <a:effectLst/>
              <a:latin typeface="+mn-lt"/>
              <a:ea typeface="+mn-ea"/>
              <a:cs typeface="+mn-cs"/>
            </a:rPr>
            <a:t>経費の財源</a:t>
          </a:r>
          <a:endParaRPr lang="ja-JP" altLang="ja-JP" sz="1200">
            <a:solidFill>
              <a:sysClr val="windowText" lastClr="000000"/>
            </a:solidFill>
            <a:effectLst/>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ysClr val="windowText" lastClr="000000"/>
              </a:solidFill>
              <a:effectLst/>
              <a:latin typeface="+mn-lt"/>
              <a:ea typeface="+mn-ea"/>
              <a:cs typeface="+mn-cs"/>
            </a:rPr>
            <a:t>　・ふるさと寄附金基金：ふるさと寄附金事業に関する事務費、返礼品費及び充当事業の財源として</a:t>
          </a:r>
          <a:r>
            <a:rPr kumimoji="1" lang="en-US" altLang="ja-JP" sz="1050">
              <a:solidFill>
                <a:sysClr val="windowText" lastClr="000000"/>
              </a:solidFill>
              <a:effectLst/>
              <a:latin typeface="+mn-lt"/>
              <a:ea typeface="+mn-ea"/>
              <a:cs typeface="+mn-cs"/>
            </a:rPr>
            <a:t>3,064,066</a:t>
          </a:r>
          <a:r>
            <a:rPr kumimoji="1" lang="ja-JP" altLang="ja-JP" sz="1050">
              <a:solidFill>
                <a:sysClr val="windowText" lastClr="000000"/>
              </a:solidFill>
              <a:effectLst/>
              <a:latin typeface="+mn-lt"/>
              <a:ea typeface="+mn-ea"/>
              <a:cs typeface="+mn-cs"/>
            </a:rPr>
            <a:t>千円の繰入を行った一方で、寄附金及び利息の積立を</a:t>
          </a:r>
          <a:r>
            <a:rPr kumimoji="1" lang="en-US" altLang="ja-JP" sz="1050">
              <a:solidFill>
                <a:sysClr val="windowText" lastClr="000000"/>
              </a:solidFill>
              <a:effectLst/>
              <a:latin typeface="+mn-lt"/>
              <a:ea typeface="+mn-ea"/>
              <a:cs typeface="+mn-cs"/>
            </a:rPr>
            <a:t>2,196,031</a:t>
          </a:r>
          <a:r>
            <a:rPr kumimoji="1" lang="ja-JP" altLang="ja-JP" sz="1050">
              <a:solidFill>
                <a:sysClr val="windowText" lastClr="000000"/>
              </a:solidFill>
              <a:effectLst/>
              <a:latin typeface="+mn-lt"/>
              <a:ea typeface="+mn-ea"/>
              <a:cs typeface="+mn-cs"/>
            </a:rPr>
            <a:t>千</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円行ったことに伴い、</a:t>
          </a:r>
          <a:r>
            <a:rPr kumimoji="1" lang="en-US" altLang="ja-JP" sz="1050">
              <a:solidFill>
                <a:sysClr val="windowText" lastClr="000000"/>
              </a:solidFill>
              <a:effectLst/>
              <a:latin typeface="+mn-lt"/>
              <a:ea typeface="+mn-ea"/>
              <a:cs typeface="+mn-cs"/>
            </a:rPr>
            <a:t>868,035</a:t>
          </a:r>
          <a:r>
            <a:rPr kumimoji="1" lang="ja-JP" altLang="ja-JP" sz="1050">
              <a:solidFill>
                <a:sysClr val="windowText" lastClr="000000"/>
              </a:solidFill>
              <a:effectLst/>
              <a:latin typeface="+mn-lt"/>
              <a:ea typeface="+mn-ea"/>
              <a:cs typeface="+mn-cs"/>
            </a:rPr>
            <a:t>千円の</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となった。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・合併振興基金：利息の積立を</a:t>
          </a:r>
          <a:r>
            <a:rPr kumimoji="1" lang="en-US" altLang="ja-JP" sz="1050">
              <a:solidFill>
                <a:sysClr val="windowText" lastClr="000000"/>
              </a:solidFill>
              <a:effectLst/>
              <a:latin typeface="+mn-lt"/>
              <a:ea typeface="+mn-ea"/>
              <a:cs typeface="+mn-cs"/>
            </a:rPr>
            <a:t>2,135</a:t>
          </a:r>
          <a:r>
            <a:rPr kumimoji="1" lang="ja-JP" altLang="ja-JP" sz="1050">
              <a:solidFill>
                <a:sysClr val="windowText" lastClr="000000"/>
              </a:solidFill>
              <a:effectLst/>
              <a:latin typeface="+mn-lt"/>
              <a:ea typeface="+mn-ea"/>
              <a:cs typeface="+mn-cs"/>
            </a:rPr>
            <a:t>千円行ったことにより、同額の増となった。</a:t>
          </a:r>
          <a:endParaRPr lang="ja-JP" altLang="ja-JP" sz="1200">
            <a:solidFill>
              <a:sysClr val="windowText" lastClr="000000"/>
            </a:solidFill>
            <a:effectLst/>
          </a:endParaRPr>
        </a:p>
        <a:p>
          <a:pPr eaLnBrk="1" fontAlgn="auto" latinLnBrk="0" hangingPunct="1"/>
          <a:r>
            <a:rPr kumimoji="1" lang="ja-JP" altLang="ja-JP" sz="1050">
              <a:solidFill>
                <a:sysClr val="windowText" lastClr="000000"/>
              </a:solidFill>
              <a:effectLst/>
              <a:latin typeface="+mn-lt"/>
              <a:ea typeface="+mn-ea"/>
              <a:cs typeface="+mn-cs"/>
            </a:rPr>
            <a:t>　・グリーンパーク推進整備基金：利息の積立を</a:t>
          </a:r>
          <a:r>
            <a:rPr kumimoji="1" lang="en-US" altLang="ja-JP" sz="1050">
              <a:solidFill>
                <a:sysClr val="windowText" lastClr="000000"/>
              </a:solidFill>
              <a:effectLst/>
              <a:latin typeface="+mn-lt"/>
              <a:ea typeface="+mn-ea"/>
              <a:cs typeface="+mn-cs"/>
            </a:rPr>
            <a:t>107</a:t>
          </a:r>
          <a:r>
            <a:rPr kumimoji="1" lang="ja-JP" altLang="ja-JP" sz="1050">
              <a:solidFill>
                <a:sysClr val="windowText" lastClr="000000"/>
              </a:solidFill>
              <a:effectLst/>
              <a:latin typeface="+mn-lt"/>
              <a:ea typeface="+mn-ea"/>
              <a:cs typeface="+mn-cs"/>
            </a:rPr>
            <a:t>千円行った</a:t>
          </a:r>
          <a:r>
            <a:rPr kumimoji="1" lang="ja-JP" altLang="en-US" sz="1050">
              <a:solidFill>
                <a:sysClr val="windowText" lastClr="000000"/>
              </a:solidFill>
              <a:effectLst/>
              <a:latin typeface="+mn-lt"/>
              <a:ea typeface="+mn-ea"/>
              <a:cs typeface="+mn-cs"/>
            </a:rPr>
            <a:t>一方で</a:t>
          </a:r>
          <a:r>
            <a:rPr kumimoji="1" lang="ja-JP" altLang="ja-JP" sz="1050">
              <a:solidFill>
                <a:sysClr val="windowText" lastClr="000000"/>
              </a:solidFill>
              <a:effectLst/>
              <a:latin typeface="+mn-lt"/>
              <a:ea typeface="+mn-ea"/>
              <a:cs typeface="+mn-cs"/>
            </a:rPr>
            <a:t>、公債費等の財源として</a:t>
          </a:r>
          <a:r>
            <a:rPr kumimoji="1" lang="en-US" altLang="ja-JP" sz="1050">
              <a:solidFill>
                <a:sysClr val="windowText" lastClr="000000"/>
              </a:solidFill>
              <a:effectLst/>
              <a:latin typeface="+mn-lt"/>
              <a:ea typeface="+mn-ea"/>
              <a:cs typeface="+mn-cs"/>
            </a:rPr>
            <a:t>75,873</a:t>
          </a:r>
          <a:r>
            <a:rPr kumimoji="1" lang="ja-JP" altLang="ja-JP" sz="1050">
              <a:solidFill>
                <a:sysClr val="windowText" lastClr="000000"/>
              </a:solidFill>
              <a:effectLst/>
              <a:latin typeface="+mn-lt"/>
              <a:ea typeface="+mn-ea"/>
              <a:cs typeface="+mn-cs"/>
            </a:rPr>
            <a:t>千円の繰入れを行ったことにより、</a:t>
          </a:r>
          <a:r>
            <a:rPr kumimoji="1" lang="en-US" altLang="ja-JP" sz="1050">
              <a:solidFill>
                <a:sysClr val="windowText" lastClr="000000"/>
              </a:solidFill>
              <a:effectLst/>
              <a:latin typeface="+mn-lt"/>
              <a:ea typeface="+mn-ea"/>
              <a:cs typeface="+mn-cs"/>
            </a:rPr>
            <a:t>75,766</a:t>
          </a:r>
          <a:r>
            <a:rPr kumimoji="1" lang="ja-JP" altLang="ja-JP" sz="1050">
              <a:solidFill>
                <a:sysClr val="windowText" lastClr="000000"/>
              </a:solidFill>
              <a:effectLst/>
              <a:latin typeface="+mn-lt"/>
              <a:ea typeface="+mn-ea"/>
              <a:cs typeface="+mn-cs"/>
            </a:rPr>
            <a:t>千円の減となった。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子ども未来</a:t>
          </a:r>
          <a:r>
            <a:rPr kumimoji="1" lang="ja-JP" altLang="ja-JP" sz="1050">
              <a:solidFill>
                <a:sysClr val="windowText" lastClr="000000"/>
              </a:solidFill>
              <a:effectLst/>
              <a:latin typeface="+mn-lt"/>
              <a:ea typeface="+mn-ea"/>
              <a:cs typeface="+mn-cs"/>
            </a:rPr>
            <a:t>基金：</a:t>
          </a:r>
          <a:r>
            <a:rPr kumimoji="1" lang="ja-JP" altLang="en-US" sz="1050">
              <a:solidFill>
                <a:sysClr val="windowText" lastClr="000000"/>
              </a:solidFill>
              <a:effectLst/>
              <a:latin typeface="+mn-lt"/>
              <a:ea typeface="+mn-ea"/>
              <a:cs typeface="+mn-cs"/>
            </a:rPr>
            <a:t>ボートピア環境整備協力費及び利息</a:t>
          </a:r>
          <a:r>
            <a:rPr kumimoji="1" lang="ja-JP" altLang="ja-JP" sz="1050">
              <a:solidFill>
                <a:sysClr val="windowText" lastClr="000000"/>
              </a:solidFill>
              <a:effectLst/>
              <a:latin typeface="+mn-lt"/>
              <a:ea typeface="+mn-ea"/>
              <a:cs typeface="+mn-cs"/>
            </a:rPr>
            <a:t>の積立を</a:t>
          </a:r>
          <a:r>
            <a:rPr kumimoji="1" lang="en-US" altLang="ja-JP" sz="1050">
              <a:solidFill>
                <a:sysClr val="windowText" lastClr="000000"/>
              </a:solidFill>
              <a:effectLst/>
              <a:latin typeface="+mn-lt"/>
              <a:ea typeface="+mn-ea"/>
              <a:cs typeface="+mn-cs"/>
            </a:rPr>
            <a:t>84,209</a:t>
          </a:r>
          <a:r>
            <a:rPr kumimoji="1" lang="ja-JP" altLang="ja-JP" sz="1050">
              <a:solidFill>
                <a:sysClr val="windowText" lastClr="000000"/>
              </a:solidFill>
              <a:effectLst/>
              <a:latin typeface="+mn-lt"/>
              <a:ea typeface="+mn-ea"/>
              <a:cs typeface="+mn-cs"/>
            </a:rPr>
            <a:t>千円行った一方で、</a:t>
          </a:r>
          <a:r>
            <a:rPr kumimoji="1" lang="ja-JP" altLang="en-US" sz="1050">
              <a:solidFill>
                <a:sysClr val="windowText" lastClr="000000"/>
              </a:solidFill>
              <a:effectLst/>
              <a:latin typeface="+mn-lt"/>
              <a:ea typeface="+mn-ea"/>
              <a:cs typeface="+mn-cs"/>
            </a:rPr>
            <a:t>子育て支援及び児童の健全育成事業</a:t>
          </a:r>
          <a:r>
            <a:rPr kumimoji="1" lang="ja-JP" altLang="ja-JP" sz="1050">
              <a:solidFill>
                <a:sysClr val="windowText" lastClr="000000"/>
              </a:solidFill>
              <a:effectLst/>
              <a:latin typeface="+mn-lt"/>
              <a:ea typeface="+mn-ea"/>
              <a:cs typeface="+mn-cs"/>
            </a:rPr>
            <a:t>の財源として</a:t>
          </a:r>
          <a:r>
            <a:rPr kumimoji="1" lang="en-US" altLang="ja-JP" sz="1050">
              <a:solidFill>
                <a:sysClr val="windowText" lastClr="000000"/>
              </a:solidFill>
              <a:effectLst/>
              <a:latin typeface="+mn-lt"/>
              <a:ea typeface="+mn-ea"/>
              <a:cs typeface="+mn-cs"/>
            </a:rPr>
            <a:t>41,358</a:t>
          </a:r>
          <a:r>
            <a:rPr kumimoji="1" lang="ja-JP" altLang="ja-JP" sz="1050">
              <a:solidFill>
                <a:sysClr val="windowText" lastClr="000000"/>
              </a:solidFill>
              <a:effectLst/>
              <a:latin typeface="+mn-lt"/>
              <a:ea typeface="+mn-ea"/>
              <a:cs typeface="+mn-cs"/>
            </a:rPr>
            <a:t>千円の</a:t>
          </a:r>
          <a:r>
            <a:rPr kumimoji="1" lang="ja-JP" altLang="en-US" sz="1050">
              <a:solidFill>
                <a:sysClr val="windowText" lastClr="000000"/>
              </a:solidFill>
              <a:effectLst/>
              <a:latin typeface="+mn-lt"/>
              <a:ea typeface="+mn-ea"/>
              <a:cs typeface="+mn-cs"/>
            </a:rPr>
            <a:t>繰入を</a:t>
          </a:r>
          <a:r>
            <a:rPr kumimoji="1" lang="ja-JP" altLang="ja-JP" sz="1050">
              <a:solidFill>
                <a:sysClr val="windowText" lastClr="000000"/>
              </a:solidFill>
              <a:effectLst/>
              <a:latin typeface="+mn-lt"/>
              <a:ea typeface="+mn-ea"/>
              <a:cs typeface="+mn-cs"/>
            </a:rPr>
            <a:t>行ったことに</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より、</a:t>
          </a:r>
          <a:r>
            <a:rPr kumimoji="1" lang="en-US" altLang="ja-JP" sz="1050">
              <a:solidFill>
                <a:sysClr val="windowText" lastClr="000000"/>
              </a:solidFill>
              <a:effectLst/>
              <a:latin typeface="+mn-lt"/>
              <a:ea typeface="+mn-ea"/>
              <a:cs typeface="+mn-cs"/>
            </a:rPr>
            <a:t>42,851</a:t>
          </a:r>
          <a:r>
            <a:rPr kumimoji="1" lang="ja-JP" altLang="ja-JP" sz="1050">
              <a:solidFill>
                <a:sysClr val="windowText" lastClr="000000"/>
              </a:solidFill>
              <a:effectLst/>
              <a:latin typeface="+mn-lt"/>
              <a:ea typeface="+mn-ea"/>
              <a:cs typeface="+mn-cs"/>
            </a:rPr>
            <a:t>千円の増となった。</a:t>
          </a:r>
          <a:endParaRPr lang="ja-JP" altLang="ja-JP" sz="1200">
            <a:solidFill>
              <a:sysClr val="windowText" lastClr="000000"/>
            </a:solidFill>
            <a:effectLst/>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ysClr val="windowText" lastClr="000000"/>
              </a:solidFill>
              <a:effectLst/>
              <a:latin typeface="+mn-lt"/>
              <a:ea typeface="+mn-ea"/>
              <a:cs typeface="+mn-cs"/>
            </a:rPr>
            <a:t>　・ふるさと寄附金基金：従前と同様に、寄附金及び利息の積立、事務費、返礼品費及び使途に該当する事業の財源として繰入を行う。</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子ども未来</a:t>
          </a:r>
          <a:r>
            <a:rPr kumimoji="1" lang="ja-JP" altLang="ja-JP" sz="1050">
              <a:solidFill>
                <a:sysClr val="windowText" lastClr="000000"/>
              </a:solidFill>
              <a:effectLst/>
              <a:latin typeface="+mn-lt"/>
              <a:ea typeface="+mn-ea"/>
              <a:cs typeface="+mn-cs"/>
            </a:rPr>
            <a:t>基金：</a:t>
          </a:r>
          <a:r>
            <a:rPr kumimoji="1" lang="ja-JP" altLang="en-US" sz="1050">
              <a:solidFill>
                <a:sysClr val="windowText" lastClr="000000"/>
              </a:solidFill>
              <a:effectLst/>
              <a:latin typeface="+mn-lt"/>
              <a:ea typeface="+mn-ea"/>
              <a:cs typeface="+mn-cs"/>
            </a:rPr>
            <a:t>ボートピア環境整備協力費や利息の積立、使途に該当する</a:t>
          </a:r>
          <a:r>
            <a:rPr lang="ja-JP" altLang="ja-JP" sz="1050">
              <a:solidFill>
                <a:sysClr val="windowText" lastClr="000000"/>
              </a:solidFill>
              <a:effectLst/>
              <a:latin typeface="+mn-lt"/>
              <a:ea typeface="+mn-ea"/>
              <a:cs typeface="+mn-cs"/>
            </a:rPr>
            <a:t>事業</a:t>
          </a:r>
          <a:r>
            <a:rPr lang="ja-JP" altLang="en-US" sz="1050">
              <a:solidFill>
                <a:sysClr val="windowText" lastClr="000000"/>
              </a:solidFill>
              <a:effectLst/>
              <a:latin typeface="+mn-lt"/>
              <a:ea typeface="+mn-ea"/>
              <a:cs typeface="+mn-cs"/>
            </a:rPr>
            <a:t>の</a:t>
          </a:r>
          <a:r>
            <a:rPr kumimoji="1" lang="ja-JP" altLang="ja-JP" sz="1050">
              <a:solidFill>
                <a:sysClr val="windowText" lastClr="000000"/>
              </a:solidFill>
              <a:effectLst/>
              <a:latin typeface="+mn-lt"/>
              <a:ea typeface="+mn-ea"/>
              <a:cs typeface="+mn-cs"/>
            </a:rPr>
            <a:t>財源として</a:t>
          </a:r>
          <a:r>
            <a:rPr kumimoji="1" lang="ja-JP" altLang="en-US" sz="1050">
              <a:solidFill>
                <a:sysClr val="windowText" lastClr="000000"/>
              </a:solidFill>
              <a:effectLst/>
              <a:latin typeface="+mn-lt"/>
              <a:ea typeface="+mn-ea"/>
              <a:cs typeface="+mn-cs"/>
            </a:rPr>
            <a:t>繰入を行う</a:t>
          </a:r>
          <a:r>
            <a:rPr kumimoji="1" lang="ja-JP" altLang="ja-JP" sz="1050">
              <a:solidFill>
                <a:sysClr val="windowText" lastClr="000000"/>
              </a:solidFill>
              <a:effectLst/>
              <a:latin typeface="+mn-lt"/>
              <a:ea typeface="+mn-ea"/>
              <a:cs typeface="+mn-cs"/>
            </a:rPr>
            <a:t>。</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・グリーンパーク推進整備基金：従前と同様に、利息等の積立、使途に該当する事業及び公債費の財源として繰入を行う。</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・定住総合対策基金：従前と同様に、利息等の積立、使途に該当する事業の財源として繰入を行う。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年度内収支調整額として</a:t>
          </a:r>
          <a:r>
            <a:rPr kumimoji="1" lang="en-US" altLang="ja-JP" sz="1100">
              <a:solidFill>
                <a:sysClr val="windowText" lastClr="000000"/>
              </a:solidFill>
              <a:effectLst/>
              <a:latin typeface="+mn-lt"/>
              <a:ea typeface="+mn-ea"/>
              <a:cs typeface="+mn-cs"/>
            </a:rPr>
            <a:t>183,538</a:t>
          </a:r>
          <a:r>
            <a:rPr kumimoji="1" lang="ja-JP" altLang="ja-JP" sz="1100">
              <a:solidFill>
                <a:sysClr val="windowText" lastClr="000000"/>
              </a:solidFill>
              <a:effectLst/>
              <a:latin typeface="+mn-lt"/>
              <a:ea typeface="+mn-ea"/>
              <a:cs typeface="+mn-cs"/>
            </a:rPr>
            <a:t>千円の繰入を行った一方で、決算剰余金</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相当額、利息額等あわせて</a:t>
          </a:r>
          <a:r>
            <a:rPr kumimoji="1" lang="en-US" altLang="ja-JP" sz="1100">
              <a:solidFill>
                <a:sysClr val="windowText" lastClr="000000"/>
              </a:solidFill>
              <a:effectLst/>
              <a:latin typeface="+mn-lt"/>
              <a:ea typeface="+mn-ea"/>
              <a:cs typeface="+mn-cs"/>
            </a:rPr>
            <a:t>185,838</a:t>
          </a:r>
          <a:r>
            <a:rPr kumimoji="1" lang="ja-JP" altLang="ja-JP" sz="1100">
              <a:solidFill>
                <a:sysClr val="windowText" lastClr="000000"/>
              </a:solidFill>
              <a:effectLst/>
              <a:latin typeface="+mn-lt"/>
              <a:ea typeface="+mn-ea"/>
              <a:cs typeface="+mn-cs"/>
            </a:rPr>
            <a:t>千円の積立を行ったことに伴い、</a:t>
          </a:r>
          <a:r>
            <a:rPr kumimoji="1" lang="en-US" altLang="ja-JP" sz="1100">
              <a:solidFill>
                <a:sysClr val="windowText" lastClr="000000"/>
              </a:solidFill>
              <a:effectLst/>
              <a:latin typeface="+mn-lt"/>
              <a:ea typeface="+mn-ea"/>
              <a:cs typeface="+mn-cs"/>
            </a:rPr>
            <a:t>2,300</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今後、</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からの普通交付税の一本算定への移行に伴い一般財源の減少が見込まれるため、基金繰入に頼ることなく安定した財政運営ができるよう更なる行政改革を進めるとともに、災害等の不測の事態に備え、基金残高については財政標準規模の</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％の範囲内での維持に努めたい。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財政計画に基づく積立を</a:t>
          </a:r>
          <a:r>
            <a:rPr kumimoji="1" lang="en-US" altLang="ja-JP" sz="1100">
              <a:solidFill>
                <a:sysClr val="windowText" lastClr="000000"/>
              </a:solidFill>
              <a:effectLst/>
              <a:latin typeface="+mn-lt"/>
              <a:ea typeface="+mn-ea"/>
              <a:cs typeface="+mn-cs"/>
            </a:rPr>
            <a:t>133,000</a:t>
          </a:r>
          <a:r>
            <a:rPr kumimoji="1" lang="ja-JP" altLang="ja-JP" sz="1100">
              <a:solidFill>
                <a:sysClr val="windowText" lastClr="000000"/>
              </a:solidFill>
              <a:effectLst/>
              <a:latin typeface="+mn-lt"/>
              <a:ea typeface="+mn-ea"/>
              <a:cs typeface="+mn-cs"/>
            </a:rPr>
            <a:t>千円行った一方で、合併特例債償還財源としての交付税措置対象外相当額の繰入を</a:t>
          </a:r>
          <a:r>
            <a:rPr kumimoji="1" lang="en-US" altLang="ja-JP" sz="1100">
              <a:solidFill>
                <a:sysClr val="windowText" lastClr="000000"/>
              </a:solidFill>
              <a:effectLst/>
              <a:latin typeface="+mn-lt"/>
              <a:ea typeface="+mn-ea"/>
              <a:cs typeface="+mn-cs"/>
            </a:rPr>
            <a:t>254,919</a:t>
          </a:r>
          <a:r>
            <a:rPr kumimoji="1" lang="ja-JP" altLang="ja-JP" sz="1100">
              <a:solidFill>
                <a:sysClr val="windowText" lastClr="000000"/>
              </a:solidFill>
              <a:effectLst/>
              <a:latin typeface="+mn-lt"/>
              <a:ea typeface="+mn-ea"/>
              <a:cs typeface="+mn-cs"/>
            </a:rPr>
            <a:t>千円行ったことに伴い、</a:t>
          </a:r>
          <a:r>
            <a:rPr kumimoji="1" lang="en-US" altLang="ja-JP" sz="1100">
              <a:solidFill>
                <a:sysClr val="windowText" lastClr="000000"/>
              </a:solidFill>
              <a:effectLst/>
              <a:latin typeface="+mn-lt"/>
              <a:ea typeface="+mn-ea"/>
              <a:cs typeface="+mn-cs"/>
            </a:rPr>
            <a:t>121,919</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地方債償還については、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年度にピークを迎え、その後段階的に減少していく見込である。今後も合併特例債償還額のうち交付税措置対象外相当額の繰入と財政計画に基づく積立を今後も継続し、償還財源の確保に努めていく。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25,679
25,487
51.92
17,584,019
16,982,997
537,971
7,241,085
16,169,393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元年度の有形固定資産減価償却率は、類似団体と比較すると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19.6</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ポイント下回っている。これは、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H23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年度の公民館建替え、</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H26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児童館開設、</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年度のみやき町庁舎建替えが主な要因として挙げら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年度にメディカルコミュニティセンターが開設予定となっており、</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この傾向は続くと見込まれる。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月に公共施設等管理計画、</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月に個別計画を策定し、今</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496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億円と推計される全公共施設の更新費用について、計</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画との整合性を図りつつ、施設の維持・修繕・統廃合等に取り組む。</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9" name="直線コネクタ 68"/>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0"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1" name="直線コネクタ 70"/>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2"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3" name="直線コネクタ 72"/>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4"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5" name="フローチャート: 判断 74"/>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6" name="フローチャート: 判断 75"/>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7" name="フローチャート: 判断 76"/>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8" name="フローチャート: 判断 77"/>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9" name="フローチャート: 判断 78"/>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128524</xdr:rowOff>
    </xdr:from>
    <xdr:to>
      <xdr:col>23</xdr:col>
      <xdr:colOff>136525</xdr:colOff>
      <xdr:row>27</xdr:row>
      <xdr:rowOff>58674</xdr:rowOff>
    </xdr:to>
    <xdr:sp macro="" textlink="">
      <xdr:nvSpPr>
        <xdr:cNvPr id="85" name="楕円 84"/>
        <xdr:cNvSpPr/>
      </xdr:nvSpPr>
      <xdr:spPr>
        <a:xfrm>
          <a:off x="4711700" y="53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47007</xdr:rowOff>
    </xdr:from>
    <xdr:ext cx="405111" cy="259045"/>
    <xdr:sp macro="" textlink="">
      <xdr:nvSpPr>
        <xdr:cNvPr id="86" name="有形固定資産減価償却率該当値テキスト"/>
        <xdr:cNvSpPr txBox="1"/>
      </xdr:nvSpPr>
      <xdr:spPr>
        <a:xfrm>
          <a:off x="4813300" y="527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124206</xdr:rowOff>
    </xdr:from>
    <xdr:to>
      <xdr:col>19</xdr:col>
      <xdr:colOff>187325</xdr:colOff>
      <xdr:row>27</xdr:row>
      <xdr:rowOff>54356</xdr:rowOff>
    </xdr:to>
    <xdr:sp macro="" textlink="">
      <xdr:nvSpPr>
        <xdr:cNvPr id="87" name="楕円 86"/>
        <xdr:cNvSpPr/>
      </xdr:nvSpPr>
      <xdr:spPr>
        <a:xfrm>
          <a:off x="4000500" y="535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3556</xdr:rowOff>
    </xdr:from>
    <xdr:to>
      <xdr:col>23</xdr:col>
      <xdr:colOff>85725</xdr:colOff>
      <xdr:row>27</xdr:row>
      <xdr:rowOff>7874</xdr:rowOff>
    </xdr:to>
    <xdr:cxnSp macro="">
      <xdr:nvCxnSpPr>
        <xdr:cNvPr id="88" name="直線コネクタ 87"/>
        <xdr:cNvCxnSpPr/>
      </xdr:nvCxnSpPr>
      <xdr:spPr>
        <a:xfrm>
          <a:off x="4051300" y="5404231"/>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111252</xdr:rowOff>
    </xdr:from>
    <xdr:to>
      <xdr:col>15</xdr:col>
      <xdr:colOff>187325</xdr:colOff>
      <xdr:row>27</xdr:row>
      <xdr:rowOff>41402</xdr:rowOff>
    </xdr:to>
    <xdr:sp macro="" textlink="">
      <xdr:nvSpPr>
        <xdr:cNvPr id="89" name="楕円 88"/>
        <xdr:cNvSpPr/>
      </xdr:nvSpPr>
      <xdr:spPr>
        <a:xfrm>
          <a:off x="3238500" y="534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162052</xdr:rowOff>
    </xdr:from>
    <xdr:to>
      <xdr:col>19</xdr:col>
      <xdr:colOff>136525</xdr:colOff>
      <xdr:row>27</xdr:row>
      <xdr:rowOff>3556</xdr:rowOff>
    </xdr:to>
    <xdr:cxnSp macro="">
      <xdr:nvCxnSpPr>
        <xdr:cNvPr id="90" name="直線コネクタ 89"/>
        <xdr:cNvCxnSpPr/>
      </xdr:nvCxnSpPr>
      <xdr:spPr>
        <a:xfrm>
          <a:off x="3289300" y="5391277"/>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104775</xdr:rowOff>
    </xdr:from>
    <xdr:to>
      <xdr:col>11</xdr:col>
      <xdr:colOff>187325</xdr:colOff>
      <xdr:row>27</xdr:row>
      <xdr:rowOff>34925</xdr:rowOff>
    </xdr:to>
    <xdr:sp macro="" textlink="">
      <xdr:nvSpPr>
        <xdr:cNvPr id="91" name="楕円 90"/>
        <xdr:cNvSpPr/>
      </xdr:nvSpPr>
      <xdr:spPr>
        <a:xfrm>
          <a:off x="24765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155575</xdr:rowOff>
    </xdr:from>
    <xdr:to>
      <xdr:col>15</xdr:col>
      <xdr:colOff>136525</xdr:colOff>
      <xdr:row>26</xdr:row>
      <xdr:rowOff>162052</xdr:rowOff>
    </xdr:to>
    <xdr:cxnSp macro="">
      <xdr:nvCxnSpPr>
        <xdr:cNvPr id="92" name="直線コネクタ 91"/>
        <xdr:cNvCxnSpPr/>
      </xdr:nvCxnSpPr>
      <xdr:spPr>
        <a:xfrm>
          <a:off x="2527300" y="5384800"/>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87503</xdr:rowOff>
    </xdr:from>
    <xdr:to>
      <xdr:col>7</xdr:col>
      <xdr:colOff>187325</xdr:colOff>
      <xdr:row>27</xdr:row>
      <xdr:rowOff>17653</xdr:rowOff>
    </xdr:to>
    <xdr:sp macro="" textlink="">
      <xdr:nvSpPr>
        <xdr:cNvPr id="93" name="楕円 92"/>
        <xdr:cNvSpPr/>
      </xdr:nvSpPr>
      <xdr:spPr>
        <a:xfrm>
          <a:off x="1714500" y="53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138303</xdr:rowOff>
    </xdr:from>
    <xdr:to>
      <xdr:col>11</xdr:col>
      <xdr:colOff>136525</xdr:colOff>
      <xdr:row>26</xdr:row>
      <xdr:rowOff>155575</xdr:rowOff>
    </xdr:to>
    <xdr:cxnSp macro="">
      <xdr:nvCxnSpPr>
        <xdr:cNvPr id="94" name="直線コネクタ 93"/>
        <xdr:cNvCxnSpPr/>
      </xdr:nvCxnSpPr>
      <xdr:spPr>
        <a:xfrm>
          <a:off x="1765300" y="536752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5" name="n_1aveValue有形固定資産減価償却率"/>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96" name="n_2aveValue有形固定資産減価償却率"/>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97" name="n_3aveValue有形固定資産減価償却率"/>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143908</xdr:rowOff>
    </xdr:from>
    <xdr:ext cx="405111" cy="259045"/>
    <xdr:sp macro="" textlink="">
      <xdr:nvSpPr>
        <xdr:cNvPr id="98" name="n_4aveValue有形固定資産減価償却率"/>
        <xdr:cNvSpPr txBox="1"/>
      </xdr:nvSpPr>
      <xdr:spPr>
        <a:xfrm>
          <a:off x="1562744" y="571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70883</xdr:rowOff>
    </xdr:from>
    <xdr:ext cx="405111" cy="259045"/>
    <xdr:sp macro="" textlink="">
      <xdr:nvSpPr>
        <xdr:cNvPr id="99" name="n_1mainValue有形固定資産減価償却率"/>
        <xdr:cNvSpPr txBox="1"/>
      </xdr:nvSpPr>
      <xdr:spPr>
        <a:xfrm>
          <a:off x="3836044" y="512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57929</xdr:rowOff>
    </xdr:from>
    <xdr:ext cx="405111" cy="259045"/>
    <xdr:sp macro="" textlink="">
      <xdr:nvSpPr>
        <xdr:cNvPr id="100" name="n_2mainValue有形固定資産減価償却率"/>
        <xdr:cNvSpPr txBox="1"/>
      </xdr:nvSpPr>
      <xdr:spPr>
        <a:xfrm>
          <a:off x="3086744" y="5115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51452</xdr:rowOff>
    </xdr:from>
    <xdr:ext cx="405111" cy="259045"/>
    <xdr:sp macro="" textlink="">
      <xdr:nvSpPr>
        <xdr:cNvPr id="101" name="n_3mainValue有形固定資産減価償却率"/>
        <xdr:cNvSpPr txBox="1"/>
      </xdr:nvSpPr>
      <xdr:spPr>
        <a:xfrm>
          <a:off x="2324744" y="51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34180</xdr:rowOff>
    </xdr:from>
    <xdr:ext cx="405111" cy="259045"/>
    <xdr:sp macro="" textlink="">
      <xdr:nvSpPr>
        <xdr:cNvPr id="102" name="n_4mainValue有形固定資産減価償却率"/>
        <xdr:cNvSpPr txBox="1"/>
      </xdr:nvSpPr>
      <xdr:spPr>
        <a:xfrm>
          <a:off x="1562744" y="509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元年度の債務償還比率は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577.7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％となり、類似団体内平均と比較すると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ポイント下回っている。今後、合併特例債の発行可能額も残り少なくなるため、地方債の新規発行を抑制し、将来負担の減少を図るとともに、健全な財政運営による業務活動収支の改善に努める。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4" name="テキスト ボックス 123"/>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1" name="直線コネクタ 130"/>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2"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3" name="直線コネクタ 132"/>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36" name="債務償還比率平均値テキスト"/>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7" name="フローチャート: 判断 136"/>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8" name="フローチャート: 判断 137"/>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9" name="フローチャート: 判断 138"/>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0" name="フローチャート: 判断 139"/>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1" name="フローチャート: 判断 140"/>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105660</xdr:rowOff>
    </xdr:from>
    <xdr:to>
      <xdr:col>76</xdr:col>
      <xdr:colOff>73025</xdr:colOff>
      <xdr:row>29</xdr:row>
      <xdr:rowOff>35810</xdr:rowOff>
    </xdr:to>
    <xdr:sp macro="" textlink="">
      <xdr:nvSpPr>
        <xdr:cNvPr id="147" name="楕円 146"/>
        <xdr:cNvSpPr/>
      </xdr:nvSpPr>
      <xdr:spPr>
        <a:xfrm>
          <a:off x="14744700" y="56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128537</xdr:rowOff>
    </xdr:from>
    <xdr:ext cx="469744" cy="259045"/>
    <xdr:sp macro="" textlink="">
      <xdr:nvSpPr>
        <xdr:cNvPr id="148" name="債務償還比率該当値テキスト"/>
        <xdr:cNvSpPr txBox="1"/>
      </xdr:nvSpPr>
      <xdr:spPr>
        <a:xfrm>
          <a:off x="14846300" y="552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72915</xdr:rowOff>
    </xdr:from>
    <xdr:to>
      <xdr:col>72</xdr:col>
      <xdr:colOff>123825</xdr:colOff>
      <xdr:row>29</xdr:row>
      <xdr:rowOff>3065</xdr:rowOff>
    </xdr:to>
    <xdr:sp macro="" textlink="">
      <xdr:nvSpPr>
        <xdr:cNvPr id="149" name="楕円 148"/>
        <xdr:cNvSpPr/>
      </xdr:nvSpPr>
      <xdr:spPr>
        <a:xfrm>
          <a:off x="14033500" y="56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123715</xdr:rowOff>
    </xdr:from>
    <xdr:to>
      <xdr:col>76</xdr:col>
      <xdr:colOff>22225</xdr:colOff>
      <xdr:row>28</xdr:row>
      <xdr:rowOff>156460</xdr:rowOff>
    </xdr:to>
    <xdr:cxnSp macro="">
      <xdr:nvCxnSpPr>
        <xdr:cNvPr id="150" name="直線コネクタ 149"/>
        <xdr:cNvCxnSpPr/>
      </xdr:nvCxnSpPr>
      <xdr:spPr>
        <a:xfrm>
          <a:off x="14084300" y="5695840"/>
          <a:ext cx="711200" cy="3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98391</xdr:rowOff>
    </xdr:from>
    <xdr:to>
      <xdr:col>68</xdr:col>
      <xdr:colOff>123825</xdr:colOff>
      <xdr:row>29</xdr:row>
      <xdr:rowOff>28541</xdr:rowOff>
    </xdr:to>
    <xdr:sp macro="" textlink="">
      <xdr:nvSpPr>
        <xdr:cNvPr id="151" name="楕円 150"/>
        <xdr:cNvSpPr/>
      </xdr:nvSpPr>
      <xdr:spPr>
        <a:xfrm>
          <a:off x="13271500" y="56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123715</xdr:rowOff>
    </xdr:from>
    <xdr:to>
      <xdr:col>72</xdr:col>
      <xdr:colOff>73025</xdr:colOff>
      <xdr:row>28</xdr:row>
      <xdr:rowOff>149191</xdr:rowOff>
    </xdr:to>
    <xdr:cxnSp macro="">
      <xdr:nvCxnSpPr>
        <xdr:cNvPr id="152" name="直線コネクタ 151"/>
        <xdr:cNvCxnSpPr/>
      </xdr:nvCxnSpPr>
      <xdr:spPr>
        <a:xfrm flipV="1">
          <a:off x="13322300" y="5695840"/>
          <a:ext cx="762000" cy="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32084</xdr:rowOff>
    </xdr:from>
    <xdr:to>
      <xdr:col>64</xdr:col>
      <xdr:colOff>123825</xdr:colOff>
      <xdr:row>29</xdr:row>
      <xdr:rowOff>133684</xdr:rowOff>
    </xdr:to>
    <xdr:sp macro="" textlink="">
      <xdr:nvSpPr>
        <xdr:cNvPr id="153" name="楕円 152"/>
        <xdr:cNvSpPr/>
      </xdr:nvSpPr>
      <xdr:spPr>
        <a:xfrm>
          <a:off x="12509500" y="57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149191</xdr:rowOff>
    </xdr:from>
    <xdr:to>
      <xdr:col>68</xdr:col>
      <xdr:colOff>73025</xdr:colOff>
      <xdr:row>29</xdr:row>
      <xdr:rowOff>82884</xdr:rowOff>
    </xdr:to>
    <xdr:cxnSp macro="">
      <xdr:nvCxnSpPr>
        <xdr:cNvPr id="154" name="直線コネクタ 153"/>
        <xdr:cNvCxnSpPr/>
      </xdr:nvCxnSpPr>
      <xdr:spPr>
        <a:xfrm flipV="1">
          <a:off x="12560300" y="5721316"/>
          <a:ext cx="762000" cy="10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104148</xdr:rowOff>
    </xdr:from>
    <xdr:to>
      <xdr:col>60</xdr:col>
      <xdr:colOff>123825</xdr:colOff>
      <xdr:row>29</xdr:row>
      <xdr:rowOff>34298</xdr:rowOff>
    </xdr:to>
    <xdr:sp macro="" textlink="">
      <xdr:nvSpPr>
        <xdr:cNvPr id="155" name="楕円 154"/>
        <xdr:cNvSpPr/>
      </xdr:nvSpPr>
      <xdr:spPr>
        <a:xfrm>
          <a:off x="11747500" y="567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154948</xdr:rowOff>
    </xdr:from>
    <xdr:to>
      <xdr:col>64</xdr:col>
      <xdr:colOff>73025</xdr:colOff>
      <xdr:row>29</xdr:row>
      <xdr:rowOff>82884</xdr:rowOff>
    </xdr:to>
    <xdr:cxnSp macro="">
      <xdr:nvCxnSpPr>
        <xdr:cNvPr id="156" name="直線コネクタ 155"/>
        <xdr:cNvCxnSpPr/>
      </xdr:nvCxnSpPr>
      <xdr:spPr>
        <a:xfrm>
          <a:off x="11798300" y="5727073"/>
          <a:ext cx="762000" cy="9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57" name="n_1aveValue債務償還比率"/>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58" name="n_2aveValue債務償還比率"/>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9" name="n_3aveValue債務償還比率"/>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60" name="n_4aveValue債務償還比率"/>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19592</xdr:rowOff>
    </xdr:from>
    <xdr:ext cx="469744" cy="259045"/>
    <xdr:sp macro="" textlink="">
      <xdr:nvSpPr>
        <xdr:cNvPr id="161" name="n_1mainValue債務償還比率"/>
        <xdr:cNvSpPr txBox="1"/>
      </xdr:nvSpPr>
      <xdr:spPr>
        <a:xfrm>
          <a:off x="13836727" y="542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45068</xdr:rowOff>
    </xdr:from>
    <xdr:ext cx="469744" cy="259045"/>
    <xdr:sp macro="" textlink="">
      <xdr:nvSpPr>
        <xdr:cNvPr id="162" name="n_2mainValue債務償還比率"/>
        <xdr:cNvSpPr txBox="1"/>
      </xdr:nvSpPr>
      <xdr:spPr>
        <a:xfrm>
          <a:off x="13087427" y="544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124811</xdr:rowOff>
    </xdr:from>
    <xdr:ext cx="469744" cy="259045"/>
    <xdr:sp macro="" textlink="">
      <xdr:nvSpPr>
        <xdr:cNvPr id="163" name="n_3mainValue債務償還比率"/>
        <xdr:cNvSpPr txBox="1"/>
      </xdr:nvSpPr>
      <xdr:spPr>
        <a:xfrm>
          <a:off x="12325427" y="586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25425</xdr:rowOff>
    </xdr:from>
    <xdr:ext cx="469744" cy="259045"/>
    <xdr:sp macro="" textlink="">
      <xdr:nvSpPr>
        <xdr:cNvPr id="164" name="n_4mainValue債務償還比率"/>
        <xdr:cNvSpPr txBox="1"/>
      </xdr:nvSpPr>
      <xdr:spPr>
        <a:xfrm>
          <a:off x="11563427" y="576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25,679
25,487
51.92
17,584,019
16,982,997
537,971
7,241,085
16,169,393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164465</xdr:rowOff>
    </xdr:from>
    <xdr:to>
      <xdr:col>24</xdr:col>
      <xdr:colOff>114300</xdr:colOff>
      <xdr:row>34</xdr:row>
      <xdr:rowOff>94615</xdr:rowOff>
    </xdr:to>
    <xdr:sp macro="" textlink="">
      <xdr:nvSpPr>
        <xdr:cNvPr id="73" name="楕円 72"/>
        <xdr:cNvSpPr/>
      </xdr:nvSpPr>
      <xdr:spPr>
        <a:xfrm>
          <a:off x="45847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117492</xdr:rowOff>
    </xdr:from>
    <xdr:ext cx="405111" cy="259045"/>
    <xdr:sp macro="" textlink="">
      <xdr:nvSpPr>
        <xdr:cNvPr id="74" name="【道路】&#10;有形固定資産減価償却率該当値テキスト"/>
        <xdr:cNvSpPr txBox="1"/>
      </xdr:nvSpPr>
      <xdr:spPr>
        <a:xfrm>
          <a:off x="4673600" y="577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135890</xdr:rowOff>
    </xdr:from>
    <xdr:to>
      <xdr:col>20</xdr:col>
      <xdr:colOff>38100</xdr:colOff>
      <xdr:row>34</xdr:row>
      <xdr:rowOff>66040</xdr:rowOff>
    </xdr:to>
    <xdr:sp macro="" textlink="">
      <xdr:nvSpPr>
        <xdr:cNvPr id="75" name="楕円 74"/>
        <xdr:cNvSpPr/>
      </xdr:nvSpPr>
      <xdr:spPr>
        <a:xfrm>
          <a:off x="37465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15240</xdr:rowOff>
    </xdr:from>
    <xdr:to>
      <xdr:col>24</xdr:col>
      <xdr:colOff>63500</xdr:colOff>
      <xdr:row>34</xdr:row>
      <xdr:rowOff>43815</xdr:rowOff>
    </xdr:to>
    <xdr:cxnSp macro="">
      <xdr:nvCxnSpPr>
        <xdr:cNvPr id="76" name="直線コネクタ 75"/>
        <xdr:cNvCxnSpPr/>
      </xdr:nvCxnSpPr>
      <xdr:spPr>
        <a:xfrm>
          <a:off x="3797300" y="58445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95885</xdr:rowOff>
    </xdr:from>
    <xdr:to>
      <xdr:col>15</xdr:col>
      <xdr:colOff>101600</xdr:colOff>
      <xdr:row>34</xdr:row>
      <xdr:rowOff>26035</xdr:rowOff>
    </xdr:to>
    <xdr:sp macro="" textlink="">
      <xdr:nvSpPr>
        <xdr:cNvPr id="77" name="楕円 76"/>
        <xdr:cNvSpPr/>
      </xdr:nvSpPr>
      <xdr:spPr>
        <a:xfrm>
          <a:off x="2857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146685</xdr:rowOff>
    </xdr:from>
    <xdr:to>
      <xdr:col>19</xdr:col>
      <xdr:colOff>177800</xdr:colOff>
      <xdr:row>34</xdr:row>
      <xdr:rowOff>15240</xdr:rowOff>
    </xdr:to>
    <xdr:cxnSp macro="">
      <xdr:nvCxnSpPr>
        <xdr:cNvPr id="78" name="直線コネクタ 77"/>
        <xdr:cNvCxnSpPr/>
      </xdr:nvCxnSpPr>
      <xdr:spPr>
        <a:xfrm>
          <a:off x="2908300" y="58045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53975</xdr:rowOff>
    </xdr:from>
    <xdr:to>
      <xdr:col>10</xdr:col>
      <xdr:colOff>165100</xdr:colOff>
      <xdr:row>33</xdr:row>
      <xdr:rowOff>155575</xdr:rowOff>
    </xdr:to>
    <xdr:sp macro="" textlink="">
      <xdr:nvSpPr>
        <xdr:cNvPr id="79" name="楕円 78"/>
        <xdr:cNvSpPr/>
      </xdr:nvSpPr>
      <xdr:spPr>
        <a:xfrm>
          <a:off x="1968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104775</xdr:rowOff>
    </xdr:from>
    <xdr:to>
      <xdr:col>15</xdr:col>
      <xdr:colOff>50800</xdr:colOff>
      <xdr:row>33</xdr:row>
      <xdr:rowOff>146685</xdr:rowOff>
    </xdr:to>
    <xdr:cxnSp macro="">
      <xdr:nvCxnSpPr>
        <xdr:cNvPr id="80" name="直線コネクタ 79"/>
        <xdr:cNvCxnSpPr/>
      </xdr:nvCxnSpPr>
      <xdr:spPr>
        <a:xfrm>
          <a:off x="2019300" y="57626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40640</xdr:rowOff>
    </xdr:from>
    <xdr:to>
      <xdr:col>6</xdr:col>
      <xdr:colOff>38100</xdr:colOff>
      <xdr:row>33</xdr:row>
      <xdr:rowOff>142240</xdr:rowOff>
    </xdr:to>
    <xdr:sp macro="" textlink="">
      <xdr:nvSpPr>
        <xdr:cNvPr id="81" name="楕円 80"/>
        <xdr:cNvSpPr/>
      </xdr:nvSpPr>
      <xdr:spPr>
        <a:xfrm>
          <a:off x="1079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91440</xdr:rowOff>
    </xdr:from>
    <xdr:to>
      <xdr:col>10</xdr:col>
      <xdr:colOff>114300</xdr:colOff>
      <xdr:row>33</xdr:row>
      <xdr:rowOff>104775</xdr:rowOff>
    </xdr:to>
    <xdr:cxnSp macro="">
      <xdr:nvCxnSpPr>
        <xdr:cNvPr id="82" name="直線コネクタ 81"/>
        <xdr:cNvCxnSpPr/>
      </xdr:nvCxnSpPr>
      <xdr:spPr>
        <a:xfrm>
          <a:off x="1130300" y="57492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6" name="n_4aveValue【道路】&#10;有形固定資産減価償却率"/>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82567</xdr:rowOff>
    </xdr:from>
    <xdr:ext cx="405111" cy="259045"/>
    <xdr:sp macro="" textlink="">
      <xdr:nvSpPr>
        <xdr:cNvPr id="87" name="n_1mainValue【道路】&#10;有形固定資産減価償却率"/>
        <xdr:cNvSpPr txBox="1"/>
      </xdr:nvSpPr>
      <xdr:spPr>
        <a:xfrm>
          <a:off x="3582044"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42562</xdr:rowOff>
    </xdr:from>
    <xdr:ext cx="405111" cy="259045"/>
    <xdr:sp macro="" textlink="">
      <xdr:nvSpPr>
        <xdr:cNvPr id="88" name="n_2mainValue【道路】&#10;有形固定資産減価償却率"/>
        <xdr:cNvSpPr txBox="1"/>
      </xdr:nvSpPr>
      <xdr:spPr>
        <a:xfrm>
          <a:off x="2705744"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652</xdr:rowOff>
    </xdr:from>
    <xdr:ext cx="405111" cy="259045"/>
    <xdr:sp macro="" textlink="">
      <xdr:nvSpPr>
        <xdr:cNvPr id="89" name="n_3mainValue【道路】&#10;有形固定資産減価償却率"/>
        <xdr:cNvSpPr txBox="1"/>
      </xdr:nvSpPr>
      <xdr:spPr>
        <a:xfrm>
          <a:off x="1816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158767</xdr:rowOff>
    </xdr:from>
    <xdr:ext cx="405111" cy="259045"/>
    <xdr:sp macro="" textlink="">
      <xdr:nvSpPr>
        <xdr:cNvPr id="90" name="n_4mainValue【道路】&#10;有形固定資産減価償却率"/>
        <xdr:cNvSpPr txBox="1"/>
      </xdr:nvSpPr>
      <xdr:spPr>
        <a:xfrm>
          <a:off x="927744"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92640</xdr:rowOff>
    </xdr:from>
    <xdr:to>
      <xdr:col>54</xdr:col>
      <xdr:colOff>189865</xdr:colOff>
      <xdr:row>42</xdr:row>
      <xdr:rowOff>27222</xdr:rowOff>
    </xdr:to>
    <xdr:cxnSp macro="">
      <xdr:nvCxnSpPr>
        <xdr:cNvPr id="114" name="直線コネクタ 113"/>
        <xdr:cNvCxnSpPr/>
      </xdr:nvCxnSpPr>
      <xdr:spPr>
        <a:xfrm flipV="1">
          <a:off x="10476865" y="6607740"/>
          <a:ext cx="0" cy="62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31049</xdr:rowOff>
    </xdr:from>
    <xdr:ext cx="469744" cy="259045"/>
    <xdr:sp macro="" textlink="">
      <xdr:nvSpPr>
        <xdr:cNvPr id="115" name="【道路】&#10;一人当たり延長最小値テキスト"/>
        <xdr:cNvSpPr txBox="1"/>
      </xdr:nvSpPr>
      <xdr:spPr>
        <a:xfrm>
          <a:off x="10515600" y="723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27222</xdr:rowOff>
    </xdr:from>
    <xdr:to>
      <xdr:col>55</xdr:col>
      <xdr:colOff>88900</xdr:colOff>
      <xdr:row>42</xdr:row>
      <xdr:rowOff>27222</xdr:rowOff>
    </xdr:to>
    <xdr:cxnSp macro="">
      <xdr:nvCxnSpPr>
        <xdr:cNvPr id="116" name="直線コネクタ 115"/>
        <xdr:cNvCxnSpPr/>
      </xdr:nvCxnSpPr>
      <xdr:spPr>
        <a:xfrm>
          <a:off x="10388600" y="72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39317</xdr:rowOff>
    </xdr:from>
    <xdr:ext cx="534377" cy="259045"/>
    <xdr:sp macro="" textlink="">
      <xdr:nvSpPr>
        <xdr:cNvPr id="117" name="【道路】&#10;一人当たり延長最大値テキスト"/>
        <xdr:cNvSpPr txBox="1"/>
      </xdr:nvSpPr>
      <xdr:spPr>
        <a:xfrm>
          <a:off x="10515600" y="638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92640</xdr:rowOff>
    </xdr:from>
    <xdr:to>
      <xdr:col>55</xdr:col>
      <xdr:colOff>88900</xdr:colOff>
      <xdr:row>38</xdr:row>
      <xdr:rowOff>92640</xdr:rowOff>
    </xdr:to>
    <xdr:cxnSp macro="">
      <xdr:nvCxnSpPr>
        <xdr:cNvPr id="118" name="直線コネクタ 117"/>
        <xdr:cNvCxnSpPr/>
      </xdr:nvCxnSpPr>
      <xdr:spPr>
        <a:xfrm>
          <a:off x="10388600" y="660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129595</xdr:rowOff>
    </xdr:from>
    <xdr:ext cx="469744" cy="259045"/>
    <xdr:sp macro="" textlink="">
      <xdr:nvSpPr>
        <xdr:cNvPr id="119" name="【道路】&#10;一人当たり延長平均値テキスト"/>
        <xdr:cNvSpPr txBox="1"/>
      </xdr:nvSpPr>
      <xdr:spPr>
        <a:xfrm>
          <a:off x="10515600" y="698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151168</xdr:rowOff>
    </xdr:from>
    <xdr:to>
      <xdr:col>55</xdr:col>
      <xdr:colOff>50800</xdr:colOff>
      <xdr:row>41</xdr:row>
      <xdr:rowOff>81318</xdr:rowOff>
    </xdr:to>
    <xdr:sp macro="" textlink="">
      <xdr:nvSpPr>
        <xdr:cNvPr id="120" name="フローチャート: 判断 119"/>
        <xdr:cNvSpPr/>
      </xdr:nvSpPr>
      <xdr:spPr>
        <a:xfrm>
          <a:off x="10426700" y="700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149587</xdr:rowOff>
    </xdr:from>
    <xdr:to>
      <xdr:col>50</xdr:col>
      <xdr:colOff>165100</xdr:colOff>
      <xdr:row>41</xdr:row>
      <xdr:rowOff>79737</xdr:rowOff>
    </xdr:to>
    <xdr:sp macro="" textlink="">
      <xdr:nvSpPr>
        <xdr:cNvPr id="121" name="フローチャート: 判断 120"/>
        <xdr:cNvSpPr/>
      </xdr:nvSpPr>
      <xdr:spPr>
        <a:xfrm>
          <a:off x="9588500" y="700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155493</xdr:rowOff>
    </xdr:from>
    <xdr:to>
      <xdr:col>46</xdr:col>
      <xdr:colOff>38100</xdr:colOff>
      <xdr:row>41</xdr:row>
      <xdr:rowOff>85643</xdr:rowOff>
    </xdr:to>
    <xdr:sp macro="" textlink="">
      <xdr:nvSpPr>
        <xdr:cNvPr id="122" name="フローチャート: 判断 121"/>
        <xdr:cNvSpPr/>
      </xdr:nvSpPr>
      <xdr:spPr>
        <a:xfrm>
          <a:off x="8699500" y="70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141053</xdr:rowOff>
    </xdr:from>
    <xdr:to>
      <xdr:col>41</xdr:col>
      <xdr:colOff>101600</xdr:colOff>
      <xdr:row>41</xdr:row>
      <xdr:rowOff>71203</xdr:rowOff>
    </xdr:to>
    <xdr:sp macro="" textlink="">
      <xdr:nvSpPr>
        <xdr:cNvPr id="123" name="フローチャート: 判断 122"/>
        <xdr:cNvSpPr/>
      </xdr:nvSpPr>
      <xdr:spPr>
        <a:xfrm>
          <a:off x="7810500" y="69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149301</xdr:rowOff>
    </xdr:from>
    <xdr:to>
      <xdr:col>36</xdr:col>
      <xdr:colOff>165100</xdr:colOff>
      <xdr:row>41</xdr:row>
      <xdr:rowOff>79451</xdr:rowOff>
    </xdr:to>
    <xdr:sp macro="" textlink="">
      <xdr:nvSpPr>
        <xdr:cNvPr id="124" name="フローチャート: 判断 123"/>
        <xdr:cNvSpPr/>
      </xdr:nvSpPr>
      <xdr:spPr>
        <a:xfrm>
          <a:off x="6921500" y="700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39478</xdr:rowOff>
    </xdr:from>
    <xdr:to>
      <xdr:col>55</xdr:col>
      <xdr:colOff>50800</xdr:colOff>
      <xdr:row>40</xdr:row>
      <xdr:rowOff>141078</xdr:rowOff>
    </xdr:to>
    <xdr:sp macro="" textlink="">
      <xdr:nvSpPr>
        <xdr:cNvPr id="130" name="楕円 129"/>
        <xdr:cNvSpPr/>
      </xdr:nvSpPr>
      <xdr:spPr>
        <a:xfrm>
          <a:off x="10426700" y="68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62355</xdr:rowOff>
    </xdr:from>
    <xdr:ext cx="534377" cy="259045"/>
    <xdr:sp macro="" textlink="">
      <xdr:nvSpPr>
        <xdr:cNvPr id="131" name="【道路】&#10;一人当たり延長該当値テキスト"/>
        <xdr:cNvSpPr txBox="1"/>
      </xdr:nvSpPr>
      <xdr:spPr>
        <a:xfrm>
          <a:off x="10515600" y="67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38488</xdr:rowOff>
    </xdr:from>
    <xdr:to>
      <xdr:col>50</xdr:col>
      <xdr:colOff>165100</xdr:colOff>
      <xdr:row>40</xdr:row>
      <xdr:rowOff>140088</xdr:rowOff>
    </xdr:to>
    <xdr:sp macro="" textlink="">
      <xdr:nvSpPr>
        <xdr:cNvPr id="132" name="楕円 131"/>
        <xdr:cNvSpPr/>
      </xdr:nvSpPr>
      <xdr:spPr>
        <a:xfrm>
          <a:off x="9588500" y="68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89288</xdr:rowOff>
    </xdr:from>
    <xdr:to>
      <xdr:col>55</xdr:col>
      <xdr:colOff>0</xdr:colOff>
      <xdr:row>40</xdr:row>
      <xdr:rowOff>90278</xdr:rowOff>
    </xdr:to>
    <xdr:cxnSp macro="">
      <xdr:nvCxnSpPr>
        <xdr:cNvPr id="133" name="直線コネクタ 132"/>
        <xdr:cNvCxnSpPr/>
      </xdr:nvCxnSpPr>
      <xdr:spPr>
        <a:xfrm>
          <a:off x="9639300" y="6947288"/>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37611</xdr:rowOff>
    </xdr:from>
    <xdr:to>
      <xdr:col>46</xdr:col>
      <xdr:colOff>38100</xdr:colOff>
      <xdr:row>40</xdr:row>
      <xdr:rowOff>139211</xdr:rowOff>
    </xdr:to>
    <xdr:sp macro="" textlink="">
      <xdr:nvSpPr>
        <xdr:cNvPr id="134" name="楕円 133"/>
        <xdr:cNvSpPr/>
      </xdr:nvSpPr>
      <xdr:spPr>
        <a:xfrm>
          <a:off x="8699500" y="689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88411</xdr:rowOff>
    </xdr:from>
    <xdr:to>
      <xdr:col>50</xdr:col>
      <xdr:colOff>114300</xdr:colOff>
      <xdr:row>40</xdr:row>
      <xdr:rowOff>89288</xdr:rowOff>
    </xdr:to>
    <xdr:cxnSp macro="">
      <xdr:nvCxnSpPr>
        <xdr:cNvPr id="135" name="直線コネクタ 134"/>
        <xdr:cNvCxnSpPr/>
      </xdr:nvCxnSpPr>
      <xdr:spPr>
        <a:xfrm>
          <a:off x="8750300" y="6946411"/>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76530</xdr:rowOff>
    </xdr:from>
    <xdr:to>
      <xdr:col>41</xdr:col>
      <xdr:colOff>101600</xdr:colOff>
      <xdr:row>41</xdr:row>
      <xdr:rowOff>6680</xdr:rowOff>
    </xdr:to>
    <xdr:sp macro="" textlink="">
      <xdr:nvSpPr>
        <xdr:cNvPr id="136" name="楕円 135"/>
        <xdr:cNvSpPr/>
      </xdr:nvSpPr>
      <xdr:spPr>
        <a:xfrm>
          <a:off x="7810500" y="69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88411</xdr:rowOff>
    </xdr:from>
    <xdr:to>
      <xdr:col>45</xdr:col>
      <xdr:colOff>177800</xdr:colOff>
      <xdr:row>40</xdr:row>
      <xdr:rowOff>127330</xdr:rowOff>
    </xdr:to>
    <xdr:cxnSp macro="">
      <xdr:nvCxnSpPr>
        <xdr:cNvPr id="137" name="直線コネクタ 136"/>
        <xdr:cNvCxnSpPr/>
      </xdr:nvCxnSpPr>
      <xdr:spPr>
        <a:xfrm flipV="1">
          <a:off x="7861300" y="6946411"/>
          <a:ext cx="889000" cy="3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81998</xdr:rowOff>
    </xdr:from>
    <xdr:to>
      <xdr:col>36</xdr:col>
      <xdr:colOff>165100</xdr:colOff>
      <xdr:row>35</xdr:row>
      <xdr:rowOff>12148</xdr:rowOff>
    </xdr:to>
    <xdr:sp macro="" textlink="">
      <xdr:nvSpPr>
        <xdr:cNvPr id="138" name="楕円 137"/>
        <xdr:cNvSpPr/>
      </xdr:nvSpPr>
      <xdr:spPr>
        <a:xfrm>
          <a:off x="6921500" y="59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132798</xdr:rowOff>
    </xdr:from>
    <xdr:to>
      <xdr:col>41</xdr:col>
      <xdr:colOff>50800</xdr:colOff>
      <xdr:row>40</xdr:row>
      <xdr:rowOff>127330</xdr:rowOff>
    </xdr:to>
    <xdr:cxnSp macro="">
      <xdr:nvCxnSpPr>
        <xdr:cNvPr id="139" name="直線コネクタ 138"/>
        <xdr:cNvCxnSpPr/>
      </xdr:nvCxnSpPr>
      <xdr:spPr>
        <a:xfrm>
          <a:off x="6972300" y="5962098"/>
          <a:ext cx="889000" cy="10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70864</xdr:rowOff>
    </xdr:from>
    <xdr:ext cx="469744" cy="259045"/>
    <xdr:sp macro="" textlink="">
      <xdr:nvSpPr>
        <xdr:cNvPr id="140" name="n_1aveValue【道路】&#10;一人当たり延長"/>
        <xdr:cNvSpPr txBox="1"/>
      </xdr:nvSpPr>
      <xdr:spPr>
        <a:xfrm>
          <a:off x="9391727" y="710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76770</xdr:rowOff>
    </xdr:from>
    <xdr:ext cx="469744" cy="259045"/>
    <xdr:sp macro="" textlink="">
      <xdr:nvSpPr>
        <xdr:cNvPr id="141" name="n_2aveValue【道路】&#10;一人当たり延長"/>
        <xdr:cNvSpPr txBox="1"/>
      </xdr:nvSpPr>
      <xdr:spPr>
        <a:xfrm>
          <a:off x="8515427" y="710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62330</xdr:rowOff>
    </xdr:from>
    <xdr:ext cx="469744" cy="259045"/>
    <xdr:sp macro="" textlink="">
      <xdr:nvSpPr>
        <xdr:cNvPr id="142" name="n_3aveValue【道路】&#10;一人当たり延長"/>
        <xdr:cNvSpPr txBox="1"/>
      </xdr:nvSpPr>
      <xdr:spPr>
        <a:xfrm>
          <a:off x="7626427" y="709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70578</xdr:rowOff>
    </xdr:from>
    <xdr:ext cx="469744" cy="259045"/>
    <xdr:sp macro="" textlink="">
      <xdr:nvSpPr>
        <xdr:cNvPr id="143" name="n_4aveValue【道路】&#10;一人当たり延長"/>
        <xdr:cNvSpPr txBox="1"/>
      </xdr:nvSpPr>
      <xdr:spPr>
        <a:xfrm>
          <a:off x="6737427" y="710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156615</xdr:rowOff>
    </xdr:from>
    <xdr:ext cx="534377" cy="259045"/>
    <xdr:sp macro="" textlink="">
      <xdr:nvSpPr>
        <xdr:cNvPr id="144" name="n_1mainValue【道路】&#10;一人当たり延長"/>
        <xdr:cNvSpPr txBox="1"/>
      </xdr:nvSpPr>
      <xdr:spPr>
        <a:xfrm>
          <a:off x="9359411" y="66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155738</xdr:rowOff>
    </xdr:from>
    <xdr:ext cx="534377" cy="259045"/>
    <xdr:sp macro="" textlink="">
      <xdr:nvSpPr>
        <xdr:cNvPr id="145" name="n_2mainValue【道路】&#10;一人当たり延長"/>
        <xdr:cNvSpPr txBox="1"/>
      </xdr:nvSpPr>
      <xdr:spPr>
        <a:xfrm>
          <a:off x="8483111" y="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23207</xdr:rowOff>
    </xdr:from>
    <xdr:ext cx="534377" cy="259045"/>
    <xdr:sp macro="" textlink="">
      <xdr:nvSpPr>
        <xdr:cNvPr id="146" name="n_3mainValue【道路】&#10;一人当たり延長"/>
        <xdr:cNvSpPr txBox="1"/>
      </xdr:nvSpPr>
      <xdr:spPr>
        <a:xfrm>
          <a:off x="7594111" y="67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28675</xdr:rowOff>
    </xdr:from>
    <xdr:ext cx="534377" cy="259045"/>
    <xdr:sp macro="" textlink="">
      <xdr:nvSpPr>
        <xdr:cNvPr id="147" name="n_4mainValue【道路】&#10;一人当たり延長"/>
        <xdr:cNvSpPr txBox="1"/>
      </xdr:nvSpPr>
      <xdr:spPr>
        <a:xfrm>
          <a:off x="6705111" y="568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8" name="【橋りょう・トンネル】&#10;有形固定資産減価償却率平均値テキスト"/>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9" name="楕円 188"/>
        <xdr:cNvSpPr/>
      </xdr:nvSpPr>
      <xdr:spPr>
        <a:xfrm>
          <a:off x="4584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130101</xdr:rowOff>
    </xdr:from>
    <xdr:ext cx="405111" cy="259045"/>
    <xdr:sp macro="" textlink="">
      <xdr:nvSpPr>
        <xdr:cNvPr id="190" name="【橋りょう・トンネル】&#10;有形固定資産減価償却率該当値テキスト"/>
        <xdr:cNvSpPr txBox="1"/>
      </xdr:nvSpPr>
      <xdr:spPr>
        <a:xfrm>
          <a:off x="4673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91" name="楕円 190"/>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31024</xdr:rowOff>
    </xdr:to>
    <xdr:cxnSp macro="">
      <xdr:nvCxnSpPr>
        <xdr:cNvPr id="192" name="直線コネクタ 191"/>
        <xdr:cNvCxnSpPr/>
      </xdr:nvCxnSpPr>
      <xdr:spPr>
        <a:xfrm>
          <a:off x="3797300" y="1046988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93" name="楕円 192"/>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161653</xdr:rowOff>
    </xdr:from>
    <xdr:to>
      <xdr:col>19</xdr:col>
      <xdr:colOff>177800</xdr:colOff>
      <xdr:row>61</xdr:row>
      <xdr:rowOff>11430</xdr:rowOff>
    </xdr:to>
    <xdr:cxnSp macro="">
      <xdr:nvCxnSpPr>
        <xdr:cNvPr id="194" name="直線コネクタ 193"/>
        <xdr:cNvCxnSpPr/>
      </xdr:nvCxnSpPr>
      <xdr:spPr>
        <a:xfrm>
          <a:off x="2908300" y="1044865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87993</xdr:rowOff>
    </xdr:from>
    <xdr:to>
      <xdr:col>10</xdr:col>
      <xdr:colOff>165100</xdr:colOff>
      <xdr:row>61</xdr:row>
      <xdr:rowOff>18143</xdr:rowOff>
    </xdr:to>
    <xdr:sp macro="" textlink="">
      <xdr:nvSpPr>
        <xdr:cNvPr id="195" name="楕円 194"/>
        <xdr:cNvSpPr/>
      </xdr:nvSpPr>
      <xdr:spPr>
        <a:xfrm>
          <a:off x="1968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60</xdr:row>
      <xdr:rowOff>161653</xdr:rowOff>
    </xdr:to>
    <xdr:cxnSp macro="">
      <xdr:nvCxnSpPr>
        <xdr:cNvPr id="196" name="直線コネクタ 195"/>
        <xdr:cNvCxnSpPr/>
      </xdr:nvCxnSpPr>
      <xdr:spPr>
        <a:xfrm>
          <a:off x="2019300" y="104257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197" name="楕円 196"/>
        <xdr:cNvSpPr/>
      </xdr:nvSpPr>
      <xdr:spPr>
        <a:xfrm>
          <a:off x="1079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117566</xdr:rowOff>
    </xdr:from>
    <xdr:to>
      <xdr:col>10</xdr:col>
      <xdr:colOff>114300</xdr:colOff>
      <xdr:row>60</xdr:row>
      <xdr:rowOff>138793</xdr:rowOff>
    </xdr:to>
    <xdr:cxnSp macro="">
      <xdr:nvCxnSpPr>
        <xdr:cNvPr id="198" name="直線コネクタ 197"/>
        <xdr:cNvCxnSpPr/>
      </xdr:nvCxnSpPr>
      <xdr:spPr>
        <a:xfrm>
          <a:off x="1130300" y="104045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9" name="n_1aveValue【橋りょう・トンネル】&#10;有形固定資産減価償却率"/>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0"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2"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203" name="n_1main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4" name="n_2mainValue【橋りょう・トンネル】&#10;有形固定資産減価償却率"/>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9270</xdr:rowOff>
    </xdr:from>
    <xdr:ext cx="405111" cy="259045"/>
    <xdr:sp macro="" textlink="">
      <xdr:nvSpPr>
        <xdr:cNvPr id="205" name="n_3mainValue【橋りょう・トンネル】&#10;有形固定資産減価償却率"/>
        <xdr:cNvSpPr txBox="1"/>
      </xdr:nvSpPr>
      <xdr:spPr>
        <a:xfrm>
          <a:off x="1816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6" name="n_4mainValue【橋りょう・トンネル】&#10;有形固定資産減価償却率"/>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162262</xdr:rowOff>
    </xdr:from>
    <xdr:ext cx="599010" cy="259045"/>
    <xdr:sp macro="" textlink="">
      <xdr:nvSpPr>
        <xdr:cNvPr id="237" name="【橋りょう・トンネル】&#10;一人当たり有形固定資産（償却資産）額平均値テキスト"/>
        <xdr:cNvSpPr txBox="1"/>
      </xdr:nvSpPr>
      <xdr:spPr>
        <a:xfrm>
          <a:off x="10515600" y="1096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144111</xdr:rowOff>
    </xdr:from>
    <xdr:to>
      <xdr:col>55</xdr:col>
      <xdr:colOff>50800</xdr:colOff>
      <xdr:row>64</xdr:row>
      <xdr:rowOff>74261</xdr:rowOff>
    </xdr:to>
    <xdr:sp macro="" textlink="">
      <xdr:nvSpPr>
        <xdr:cNvPr id="248" name="楕円 247"/>
        <xdr:cNvSpPr/>
      </xdr:nvSpPr>
      <xdr:spPr>
        <a:xfrm>
          <a:off x="10426700" y="109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103488</xdr:rowOff>
    </xdr:from>
    <xdr:ext cx="599010" cy="259045"/>
    <xdr:sp macro="" textlink="">
      <xdr:nvSpPr>
        <xdr:cNvPr id="249" name="【橋りょう・トンネル】&#10;一人当たり有形固定資産（償却資産）額該当値テキスト"/>
        <xdr:cNvSpPr txBox="1"/>
      </xdr:nvSpPr>
      <xdr:spPr>
        <a:xfrm>
          <a:off x="10515600" y="1073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143893</xdr:rowOff>
    </xdr:from>
    <xdr:to>
      <xdr:col>50</xdr:col>
      <xdr:colOff>165100</xdr:colOff>
      <xdr:row>64</xdr:row>
      <xdr:rowOff>74043</xdr:rowOff>
    </xdr:to>
    <xdr:sp macro="" textlink="">
      <xdr:nvSpPr>
        <xdr:cNvPr id="250" name="楕円 249"/>
        <xdr:cNvSpPr/>
      </xdr:nvSpPr>
      <xdr:spPr>
        <a:xfrm>
          <a:off x="9588500" y="109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23243</xdr:rowOff>
    </xdr:from>
    <xdr:to>
      <xdr:col>55</xdr:col>
      <xdr:colOff>0</xdr:colOff>
      <xdr:row>64</xdr:row>
      <xdr:rowOff>23461</xdr:rowOff>
    </xdr:to>
    <xdr:cxnSp macro="">
      <xdr:nvCxnSpPr>
        <xdr:cNvPr id="251" name="直線コネクタ 250"/>
        <xdr:cNvCxnSpPr/>
      </xdr:nvCxnSpPr>
      <xdr:spPr>
        <a:xfrm>
          <a:off x="9639300" y="10996043"/>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143649</xdr:rowOff>
    </xdr:from>
    <xdr:to>
      <xdr:col>46</xdr:col>
      <xdr:colOff>38100</xdr:colOff>
      <xdr:row>64</xdr:row>
      <xdr:rowOff>73799</xdr:rowOff>
    </xdr:to>
    <xdr:sp macro="" textlink="">
      <xdr:nvSpPr>
        <xdr:cNvPr id="252" name="楕円 251"/>
        <xdr:cNvSpPr/>
      </xdr:nvSpPr>
      <xdr:spPr>
        <a:xfrm>
          <a:off x="8699500" y="109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22999</xdr:rowOff>
    </xdr:from>
    <xdr:to>
      <xdr:col>50</xdr:col>
      <xdr:colOff>114300</xdr:colOff>
      <xdr:row>64</xdr:row>
      <xdr:rowOff>23243</xdr:rowOff>
    </xdr:to>
    <xdr:cxnSp macro="">
      <xdr:nvCxnSpPr>
        <xdr:cNvPr id="253" name="直線コネクタ 252"/>
        <xdr:cNvCxnSpPr/>
      </xdr:nvCxnSpPr>
      <xdr:spPr>
        <a:xfrm>
          <a:off x="8750300" y="10995799"/>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143770</xdr:rowOff>
    </xdr:from>
    <xdr:to>
      <xdr:col>41</xdr:col>
      <xdr:colOff>101600</xdr:colOff>
      <xdr:row>64</xdr:row>
      <xdr:rowOff>73920</xdr:rowOff>
    </xdr:to>
    <xdr:sp macro="" textlink="">
      <xdr:nvSpPr>
        <xdr:cNvPr id="254" name="楕円 253"/>
        <xdr:cNvSpPr/>
      </xdr:nvSpPr>
      <xdr:spPr>
        <a:xfrm>
          <a:off x="7810500" y="109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22999</xdr:rowOff>
    </xdr:from>
    <xdr:to>
      <xdr:col>45</xdr:col>
      <xdr:colOff>177800</xdr:colOff>
      <xdr:row>64</xdr:row>
      <xdr:rowOff>23120</xdr:rowOff>
    </xdr:to>
    <xdr:cxnSp macro="">
      <xdr:nvCxnSpPr>
        <xdr:cNvPr id="255" name="直線コネクタ 254"/>
        <xdr:cNvCxnSpPr/>
      </xdr:nvCxnSpPr>
      <xdr:spPr>
        <a:xfrm flipV="1">
          <a:off x="7861300" y="10995799"/>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144196</xdr:rowOff>
    </xdr:from>
    <xdr:to>
      <xdr:col>36</xdr:col>
      <xdr:colOff>165100</xdr:colOff>
      <xdr:row>64</xdr:row>
      <xdr:rowOff>74346</xdr:rowOff>
    </xdr:to>
    <xdr:sp macro="" textlink="">
      <xdr:nvSpPr>
        <xdr:cNvPr id="256" name="楕円 255"/>
        <xdr:cNvSpPr/>
      </xdr:nvSpPr>
      <xdr:spPr>
        <a:xfrm>
          <a:off x="6921500" y="109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23120</xdr:rowOff>
    </xdr:from>
    <xdr:to>
      <xdr:col>41</xdr:col>
      <xdr:colOff>50800</xdr:colOff>
      <xdr:row>64</xdr:row>
      <xdr:rowOff>23546</xdr:rowOff>
    </xdr:to>
    <xdr:cxnSp macro="">
      <xdr:nvCxnSpPr>
        <xdr:cNvPr id="257" name="直線コネクタ 256"/>
        <xdr:cNvCxnSpPr/>
      </xdr:nvCxnSpPr>
      <xdr:spPr>
        <a:xfrm flipV="1">
          <a:off x="6972300" y="10995920"/>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110550</xdr:rowOff>
    </xdr:from>
    <xdr:ext cx="599010" cy="259045"/>
    <xdr:sp macro="" textlink="">
      <xdr:nvSpPr>
        <xdr:cNvPr id="258" name="n_1aveValue【橋りょう・トンネル】&#10;一人当たり有形固定資産（償却資産）額"/>
        <xdr:cNvSpPr txBox="1"/>
      </xdr:nvSpPr>
      <xdr:spPr>
        <a:xfrm>
          <a:off x="9327095" y="110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110180</xdr:rowOff>
    </xdr:from>
    <xdr:ext cx="599010" cy="259045"/>
    <xdr:sp macro="" textlink="">
      <xdr:nvSpPr>
        <xdr:cNvPr id="259" name="n_2aveValue【橋りょう・トンネル】&#10;一人当たり有形固定資産（償却資産）額"/>
        <xdr:cNvSpPr txBox="1"/>
      </xdr:nvSpPr>
      <xdr:spPr>
        <a:xfrm>
          <a:off x="84507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112651</xdr:rowOff>
    </xdr:from>
    <xdr:ext cx="599010" cy="259045"/>
    <xdr:sp macro="" textlink="">
      <xdr:nvSpPr>
        <xdr:cNvPr id="260" name="n_3aveValue【橋りょう・トンネル】&#10;一人当たり有形固定資産（償却資産）額"/>
        <xdr:cNvSpPr txBox="1"/>
      </xdr:nvSpPr>
      <xdr:spPr>
        <a:xfrm>
          <a:off x="7561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124692</xdr:rowOff>
    </xdr:from>
    <xdr:ext cx="599010" cy="259045"/>
    <xdr:sp macro="" textlink="">
      <xdr:nvSpPr>
        <xdr:cNvPr id="261" name="n_4aveValue【橋りょう・トンネル】&#10;一人当たり有形固定資産（償却資産）額"/>
        <xdr:cNvSpPr txBox="1"/>
      </xdr:nvSpPr>
      <xdr:spPr>
        <a:xfrm>
          <a:off x="6672795" y="110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90570</xdr:rowOff>
    </xdr:from>
    <xdr:ext cx="599010" cy="259045"/>
    <xdr:sp macro="" textlink="">
      <xdr:nvSpPr>
        <xdr:cNvPr id="262" name="n_1mainValue【橋りょう・トンネル】&#10;一人当たり有形固定資産（償却資産）額"/>
        <xdr:cNvSpPr txBox="1"/>
      </xdr:nvSpPr>
      <xdr:spPr>
        <a:xfrm>
          <a:off x="9327095" y="1072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90326</xdr:rowOff>
    </xdr:from>
    <xdr:ext cx="599010" cy="259045"/>
    <xdr:sp macro="" textlink="">
      <xdr:nvSpPr>
        <xdr:cNvPr id="263" name="n_2mainValue【橋りょう・トンネル】&#10;一人当たり有形固定資産（償却資産）額"/>
        <xdr:cNvSpPr txBox="1"/>
      </xdr:nvSpPr>
      <xdr:spPr>
        <a:xfrm>
          <a:off x="8450795" y="1072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90447</xdr:rowOff>
    </xdr:from>
    <xdr:ext cx="599010" cy="259045"/>
    <xdr:sp macro="" textlink="">
      <xdr:nvSpPr>
        <xdr:cNvPr id="264" name="n_3mainValue【橋りょう・トンネル】&#10;一人当たり有形固定資産（償却資産）額"/>
        <xdr:cNvSpPr txBox="1"/>
      </xdr:nvSpPr>
      <xdr:spPr>
        <a:xfrm>
          <a:off x="7561795" y="1072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90873</xdr:rowOff>
    </xdr:from>
    <xdr:ext cx="599010" cy="259045"/>
    <xdr:sp macro="" textlink="">
      <xdr:nvSpPr>
        <xdr:cNvPr id="265" name="n_4mainValue【橋りょう・トンネル】&#10;一人当たり有形固定資産（償却資産）額"/>
        <xdr:cNvSpPr txBox="1"/>
      </xdr:nvSpPr>
      <xdr:spPr>
        <a:xfrm>
          <a:off x="6672795" y="10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91" name="直線コネクタ 290"/>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94"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95" name="直線コネクタ 294"/>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96"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7" name="フローチャート: 判断 296"/>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98" name="フローチャート: 判断 297"/>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99" name="フローチャート: 判断 298"/>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300" name="フローチャート: 判断 299"/>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301" name="フローチャート: 判断 300"/>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73842</xdr:rowOff>
    </xdr:from>
    <xdr:to>
      <xdr:col>24</xdr:col>
      <xdr:colOff>114300</xdr:colOff>
      <xdr:row>81</xdr:row>
      <xdr:rowOff>3992</xdr:rowOff>
    </xdr:to>
    <xdr:sp macro="" textlink="">
      <xdr:nvSpPr>
        <xdr:cNvPr id="307" name="楕円 306"/>
        <xdr:cNvSpPr/>
      </xdr:nvSpPr>
      <xdr:spPr>
        <a:xfrm>
          <a:off x="45847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96719</xdr:rowOff>
    </xdr:from>
    <xdr:ext cx="405111" cy="259045"/>
    <xdr:sp macro="" textlink="">
      <xdr:nvSpPr>
        <xdr:cNvPr id="308" name="【公営住宅】&#10;有形固定資産減価償却率該当値テキスト"/>
        <xdr:cNvSpPr txBox="1"/>
      </xdr:nvSpPr>
      <xdr:spPr>
        <a:xfrm>
          <a:off x="4673600" y="1364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72208</xdr:rowOff>
    </xdr:from>
    <xdr:to>
      <xdr:col>20</xdr:col>
      <xdr:colOff>38100</xdr:colOff>
      <xdr:row>81</xdr:row>
      <xdr:rowOff>2358</xdr:rowOff>
    </xdr:to>
    <xdr:sp macro="" textlink="">
      <xdr:nvSpPr>
        <xdr:cNvPr id="309" name="楕円 308"/>
        <xdr:cNvSpPr/>
      </xdr:nvSpPr>
      <xdr:spPr>
        <a:xfrm>
          <a:off x="3746500"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123008</xdr:rowOff>
    </xdr:from>
    <xdr:to>
      <xdr:col>24</xdr:col>
      <xdr:colOff>63500</xdr:colOff>
      <xdr:row>80</xdr:row>
      <xdr:rowOff>124642</xdr:rowOff>
    </xdr:to>
    <xdr:cxnSp macro="">
      <xdr:nvCxnSpPr>
        <xdr:cNvPr id="310" name="直線コネクタ 309"/>
        <xdr:cNvCxnSpPr/>
      </xdr:nvCxnSpPr>
      <xdr:spPr>
        <a:xfrm>
          <a:off x="3797300" y="1383900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16692</xdr:rowOff>
    </xdr:from>
    <xdr:to>
      <xdr:col>15</xdr:col>
      <xdr:colOff>101600</xdr:colOff>
      <xdr:row>80</xdr:row>
      <xdr:rowOff>118292</xdr:rowOff>
    </xdr:to>
    <xdr:sp macro="" textlink="">
      <xdr:nvSpPr>
        <xdr:cNvPr id="311" name="楕円 310"/>
        <xdr:cNvSpPr/>
      </xdr:nvSpPr>
      <xdr:spPr>
        <a:xfrm>
          <a:off x="2857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67492</xdr:rowOff>
    </xdr:from>
    <xdr:to>
      <xdr:col>19</xdr:col>
      <xdr:colOff>177800</xdr:colOff>
      <xdr:row>80</xdr:row>
      <xdr:rowOff>123008</xdr:rowOff>
    </xdr:to>
    <xdr:cxnSp macro="">
      <xdr:nvCxnSpPr>
        <xdr:cNvPr id="312" name="直線コネクタ 311"/>
        <xdr:cNvCxnSpPr/>
      </xdr:nvCxnSpPr>
      <xdr:spPr>
        <a:xfrm>
          <a:off x="2908300" y="137834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39551</xdr:rowOff>
    </xdr:from>
    <xdr:to>
      <xdr:col>10</xdr:col>
      <xdr:colOff>165100</xdr:colOff>
      <xdr:row>81</xdr:row>
      <xdr:rowOff>141151</xdr:rowOff>
    </xdr:to>
    <xdr:sp macro="" textlink="">
      <xdr:nvSpPr>
        <xdr:cNvPr id="313" name="楕円 312"/>
        <xdr:cNvSpPr/>
      </xdr:nvSpPr>
      <xdr:spPr>
        <a:xfrm>
          <a:off x="1968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67492</xdr:rowOff>
    </xdr:from>
    <xdr:to>
      <xdr:col>15</xdr:col>
      <xdr:colOff>50800</xdr:colOff>
      <xdr:row>81</xdr:row>
      <xdr:rowOff>90351</xdr:rowOff>
    </xdr:to>
    <xdr:cxnSp macro="">
      <xdr:nvCxnSpPr>
        <xdr:cNvPr id="314" name="直線コネクタ 313"/>
        <xdr:cNvCxnSpPr/>
      </xdr:nvCxnSpPr>
      <xdr:spPr>
        <a:xfrm flipV="1">
          <a:off x="2019300" y="13783492"/>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34652</xdr:rowOff>
    </xdr:from>
    <xdr:to>
      <xdr:col>6</xdr:col>
      <xdr:colOff>38100</xdr:colOff>
      <xdr:row>81</xdr:row>
      <xdr:rowOff>136252</xdr:rowOff>
    </xdr:to>
    <xdr:sp macro="" textlink="">
      <xdr:nvSpPr>
        <xdr:cNvPr id="315" name="楕円 314"/>
        <xdr:cNvSpPr/>
      </xdr:nvSpPr>
      <xdr:spPr>
        <a:xfrm>
          <a:off x="1079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85452</xdr:rowOff>
    </xdr:from>
    <xdr:to>
      <xdr:col>10</xdr:col>
      <xdr:colOff>114300</xdr:colOff>
      <xdr:row>81</xdr:row>
      <xdr:rowOff>90351</xdr:rowOff>
    </xdr:to>
    <xdr:cxnSp macro="">
      <xdr:nvCxnSpPr>
        <xdr:cNvPr id="316" name="直線コネクタ 315"/>
        <xdr:cNvCxnSpPr/>
      </xdr:nvCxnSpPr>
      <xdr:spPr>
        <a:xfrm>
          <a:off x="1130300" y="139729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129013</xdr:rowOff>
    </xdr:from>
    <xdr:ext cx="405111" cy="259045"/>
    <xdr:sp macro="" textlink="">
      <xdr:nvSpPr>
        <xdr:cNvPr id="317" name="n_1aveValue【公営住宅】&#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58800</xdr:rowOff>
    </xdr:from>
    <xdr:ext cx="405111" cy="259045"/>
    <xdr:sp macro="" textlink="">
      <xdr:nvSpPr>
        <xdr:cNvPr id="318" name="n_2aveValue【公営住宅】&#10;有形固定資産減価償却率"/>
        <xdr:cNvSpPr txBox="1"/>
      </xdr:nvSpPr>
      <xdr:spPr>
        <a:xfrm>
          <a:off x="2705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104520</xdr:rowOff>
    </xdr:from>
    <xdr:ext cx="405111" cy="259045"/>
    <xdr:sp macro="" textlink="">
      <xdr:nvSpPr>
        <xdr:cNvPr id="319" name="n_3aveValue【公営住宅】&#10;有形固定資産減価償却率"/>
        <xdr:cNvSpPr txBox="1"/>
      </xdr:nvSpPr>
      <xdr:spPr>
        <a:xfrm>
          <a:off x="1816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120848</xdr:rowOff>
    </xdr:from>
    <xdr:ext cx="405111" cy="259045"/>
    <xdr:sp macro="" textlink="">
      <xdr:nvSpPr>
        <xdr:cNvPr id="320" name="n_4aveValue【公営住宅】&#10;有形固定資産減価償却率"/>
        <xdr:cNvSpPr txBox="1"/>
      </xdr:nvSpPr>
      <xdr:spPr>
        <a:xfrm>
          <a:off x="927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18885</xdr:rowOff>
    </xdr:from>
    <xdr:ext cx="405111" cy="259045"/>
    <xdr:sp macro="" textlink="">
      <xdr:nvSpPr>
        <xdr:cNvPr id="321" name="n_1mainValue【公営住宅】&#10;有形固定資産減価償却率"/>
        <xdr:cNvSpPr txBox="1"/>
      </xdr:nvSpPr>
      <xdr:spPr>
        <a:xfrm>
          <a:off x="3582044" y="1356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134819</xdr:rowOff>
    </xdr:from>
    <xdr:ext cx="405111" cy="259045"/>
    <xdr:sp macro="" textlink="">
      <xdr:nvSpPr>
        <xdr:cNvPr id="322" name="n_2mainValue【公営住宅】&#10;有形固定資産減価償却率"/>
        <xdr:cNvSpPr txBox="1"/>
      </xdr:nvSpPr>
      <xdr:spPr>
        <a:xfrm>
          <a:off x="2705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157678</xdr:rowOff>
    </xdr:from>
    <xdr:ext cx="405111" cy="259045"/>
    <xdr:sp macro="" textlink="">
      <xdr:nvSpPr>
        <xdr:cNvPr id="323" name="n_3mainValue【公営住宅】&#10;有形固定資産減価償却率"/>
        <xdr:cNvSpPr txBox="1"/>
      </xdr:nvSpPr>
      <xdr:spPr>
        <a:xfrm>
          <a:off x="1816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152779</xdr:rowOff>
    </xdr:from>
    <xdr:ext cx="405111" cy="259045"/>
    <xdr:sp macro="" textlink="">
      <xdr:nvSpPr>
        <xdr:cNvPr id="324" name="n_4mainValue【公営住宅】&#10;有形固定資産減価償却率"/>
        <xdr:cNvSpPr txBox="1"/>
      </xdr:nvSpPr>
      <xdr:spPr>
        <a:xfrm>
          <a:off x="927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5" name="直線コネクタ 3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6" name="テキスト ボックス 3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7" name="直線コネクタ 3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8" name="テキスト ボックス 3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9" name="直線コネクタ 3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0" name="テキスト ボックス 3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1" name="直線コネクタ 3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2" name="テキスト ボックス 3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46" name="直線コネクタ 345"/>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7"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8" name="直線コネクタ 347"/>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49"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50" name="直線コネクタ 349"/>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164837</xdr:rowOff>
    </xdr:from>
    <xdr:ext cx="469744" cy="259045"/>
    <xdr:sp macro="" textlink="">
      <xdr:nvSpPr>
        <xdr:cNvPr id="351" name="【公営住宅】&#10;一人当たり面積平均値テキスト"/>
        <xdr:cNvSpPr txBox="1"/>
      </xdr:nvSpPr>
      <xdr:spPr>
        <a:xfrm>
          <a:off x="10515600" y="14566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52" name="フローチャート: 判断 351"/>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53" name="フローチャート: 判断 352"/>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54" name="フローチャート: 判断 353"/>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55" name="フローチャート: 判断 354"/>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56" name="フローチャート: 判断 355"/>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90627</xdr:rowOff>
    </xdr:from>
    <xdr:to>
      <xdr:col>55</xdr:col>
      <xdr:colOff>50800</xdr:colOff>
      <xdr:row>84</xdr:row>
      <xdr:rowOff>20777</xdr:rowOff>
    </xdr:to>
    <xdr:sp macro="" textlink="">
      <xdr:nvSpPr>
        <xdr:cNvPr id="362" name="楕円 361"/>
        <xdr:cNvSpPr/>
      </xdr:nvSpPr>
      <xdr:spPr>
        <a:xfrm>
          <a:off x="10426700" y="143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113504</xdr:rowOff>
    </xdr:from>
    <xdr:ext cx="469744" cy="259045"/>
    <xdr:sp macro="" textlink="">
      <xdr:nvSpPr>
        <xdr:cNvPr id="363" name="【公営住宅】&#10;一人当たり面積該当値テキスト"/>
        <xdr:cNvSpPr txBox="1"/>
      </xdr:nvSpPr>
      <xdr:spPr>
        <a:xfrm>
          <a:off x="10515600" y="141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100915</xdr:rowOff>
    </xdr:from>
    <xdr:to>
      <xdr:col>50</xdr:col>
      <xdr:colOff>165100</xdr:colOff>
      <xdr:row>84</xdr:row>
      <xdr:rowOff>31065</xdr:rowOff>
    </xdr:to>
    <xdr:sp macro="" textlink="">
      <xdr:nvSpPr>
        <xdr:cNvPr id="364" name="楕円 363"/>
        <xdr:cNvSpPr/>
      </xdr:nvSpPr>
      <xdr:spPr>
        <a:xfrm>
          <a:off x="9588500" y="143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141427</xdr:rowOff>
    </xdr:from>
    <xdr:to>
      <xdr:col>55</xdr:col>
      <xdr:colOff>0</xdr:colOff>
      <xdr:row>83</xdr:row>
      <xdr:rowOff>151715</xdr:rowOff>
    </xdr:to>
    <xdr:cxnSp macro="">
      <xdr:nvCxnSpPr>
        <xdr:cNvPr id="365" name="直線コネクタ 364"/>
        <xdr:cNvCxnSpPr/>
      </xdr:nvCxnSpPr>
      <xdr:spPr>
        <a:xfrm flipV="1">
          <a:off x="9639300" y="14371777"/>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76912</xdr:rowOff>
    </xdr:from>
    <xdr:to>
      <xdr:col>46</xdr:col>
      <xdr:colOff>38100</xdr:colOff>
      <xdr:row>84</xdr:row>
      <xdr:rowOff>7062</xdr:rowOff>
    </xdr:to>
    <xdr:sp macro="" textlink="">
      <xdr:nvSpPr>
        <xdr:cNvPr id="366" name="楕円 365"/>
        <xdr:cNvSpPr/>
      </xdr:nvSpPr>
      <xdr:spPr>
        <a:xfrm>
          <a:off x="8699500" y="143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127712</xdr:rowOff>
    </xdr:from>
    <xdr:to>
      <xdr:col>50</xdr:col>
      <xdr:colOff>114300</xdr:colOff>
      <xdr:row>83</xdr:row>
      <xdr:rowOff>151715</xdr:rowOff>
    </xdr:to>
    <xdr:cxnSp macro="">
      <xdr:nvCxnSpPr>
        <xdr:cNvPr id="367" name="直線コネクタ 366"/>
        <xdr:cNvCxnSpPr/>
      </xdr:nvCxnSpPr>
      <xdr:spPr>
        <a:xfrm>
          <a:off x="8750300" y="1435806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158065</xdr:rowOff>
    </xdr:from>
    <xdr:to>
      <xdr:col>41</xdr:col>
      <xdr:colOff>101600</xdr:colOff>
      <xdr:row>84</xdr:row>
      <xdr:rowOff>88215</xdr:rowOff>
    </xdr:to>
    <xdr:sp macro="" textlink="">
      <xdr:nvSpPr>
        <xdr:cNvPr id="368" name="楕円 367"/>
        <xdr:cNvSpPr/>
      </xdr:nvSpPr>
      <xdr:spPr>
        <a:xfrm>
          <a:off x="7810500" y="143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127712</xdr:rowOff>
    </xdr:from>
    <xdr:to>
      <xdr:col>45</xdr:col>
      <xdr:colOff>177800</xdr:colOff>
      <xdr:row>84</xdr:row>
      <xdr:rowOff>37415</xdr:rowOff>
    </xdr:to>
    <xdr:cxnSp macro="">
      <xdr:nvCxnSpPr>
        <xdr:cNvPr id="369" name="直線コネクタ 368"/>
        <xdr:cNvCxnSpPr/>
      </xdr:nvCxnSpPr>
      <xdr:spPr>
        <a:xfrm flipV="1">
          <a:off x="7861300" y="14358062"/>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171323</xdr:rowOff>
    </xdr:from>
    <xdr:to>
      <xdr:col>36</xdr:col>
      <xdr:colOff>165100</xdr:colOff>
      <xdr:row>84</xdr:row>
      <xdr:rowOff>101473</xdr:rowOff>
    </xdr:to>
    <xdr:sp macro="" textlink="">
      <xdr:nvSpPr>
        <xdr:cNvPr id="370" name="楕円 369"/>
        <xdr:cNvSpPr/>
      </xdr:nvSpPr>
      <xdr:spPr>
        <a:xfrm>
          <a:off x="69215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37415</xdr:rowOff>
    </xdr:from>
    <xdr:to>
      <xdr:col>41</xdr:col>
      <xdr:colOff>50800</xdr:colOff>
      <xdr:row>84</xdr:row>
      <xdr:rowOff>50673</xdr:rowOff>
    </xdr:to>
    <xdr:cxnSp macro="">
      <xdr:nvCxnSpPr>
        <xdr:cNvPr id="371" name="直線コネクタ 370"/>
        <xdr:cNvCxnSpPr/>
      </xdr:nvCxnSpPr>
      <xdr:spPr>
        <a:xfrm flipV="1">
          <a:off x="6972300" y="14439215"/>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113631</xdr:rowOff>
    </xdr:from>
    <xdr:ext cx="469744" cy="259045"/>
    <xdr:sp macro="" textlink="">
      <xdr:nvSpPr>
        <xdr:cNvPr id="372" name="n_1aveValue【公営住宅】&#10;一人当たり面積"/>
        <xdr:cNvSpPr txBox="1"/>
      </xdr:nvSpPr>
      <xdr:spPr>
        <a:xfrm>
          <a:off x="9391727" y="1468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127804</xdr:rowOff>
    </xdr:from>
    <xdr:ext cx="469744" cy="259045"/>
    <xdr:sp macro="" textlink="">
      <xdr:nvSpPr>
        <xdr:cNvPr id="373" name="n_2aveValue【公営住宅】&#10;一人当たり面積"/>
        <xdr:cNvSpPr txBox="1"/>
      </xdr:nvSpPr>
      <xdr:spPr>
        <a:xfrm>
          <a:off x="8515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110202</xdr:rowOff>
    </xdr:from>
    <xdr:ext cx="469744" cy="259045"/>
    <xdr:sp macro="" textlink="">
      <xdr:nvSpPr>
        <xdr:cNvPr id="374" name="n_3aveValue【公営住宅】&#10;一人当たり面積"/>
        <xdr:cNvSpPr txBox="1"/>
      </xdr:nvSpPr>
      <xdr:spPr>
        <a:xfrm>
          <a:off x="7626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128261</xdr:rowOff>
    </xdr:from>
    <xdr:ext cx="469744" cy="259045"/>
    <xdr:sp macro="" textlink="">
      <xdr:nvSpPr>
        <xdr:cNvPr id="375" name="n_4aveValue【公営住宅】&#10;一人当たり面積"/>
        <xdr:cNvSpPr txBox="1"/>
      </xdr:nvSpPr>
      <xdr:spPr>
        <a:xfrm>
          <a:off x="6737427" y="147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47592</xdr:rowOff>
    </xdr:from>
    <xdr:ext cx="469744" cy="259045"/>
    <xdr:sp macro="" textlink="">
      <xdr:nvSpPr>
        <xdr:cNvPr id="376" name="n_1mainValue【公営住宅】&#10;一人当たり面積"/>
        <xdr:cNvSpPr txBox="1"/>
      </xdr:nvSpPr>
      <xdr:spPr>
        <a:xfrm>
          <a:off x="9391727" y="1410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23589</xdr:rowOff>
    </xdr:from>
    <xdr:ext cx="469744" cy="259045"/>
    <xdr:sp macro="" textlink="">
      <xdr:nvSpPr>
        <xdr:cNvPr id="377" name="n_2mainValue【公営住宅】&#10;一人当たり面積"/>
        <xdr:cNvSpPr txBox="1"/>
      </xdr:nvSpPr>
      <xdr:spPr>
        <a:xfrm>
          <a:off x="8515427" y="1408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104742</xdr:rowOff>
    </xdr:from>
    <xdr:ext cx="469744" cy="259045"/>
    <xdr:sp macro="" textlink="">
      <xdr:nvSpPr>
        <xdr:cNvPr id="378" name="n_3mainValue【公営住宅】&#10;一人当たり面積"/>
        <xdr:cNvSpPr txBox="1"/>
      </xdr:nvSpPr>
      <xdr:spPr>
        <a:xfrm>
          <a:off x="7626427" y="1416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118000</xdr:rowOff>
    </xdr:from>
    <xdr:ext cx="469744" cy="259045"/>
    <xdr:sp macro="" textlink="">
      <xdr:nvSpPr>
        <xdr:cNvPr id="379" name="n_4mainValue【公営住宅】&#10;一人当たり面積"/>
        <xdr:cNvSpPr txBox="1"/>
      </xdr:nvSpPr>
      <xdr:spPr>
        <a:xfrm>
          <a:off x="6737427" y="141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21" name="直線コネクタ 420"/>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24"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25" name="直線コネクタ 424"/>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26"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27" name="フローチャート: 判断 426"/>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28" name="フローチャート: 判断 427"/>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9" name="フローチャート: 判断 428"/>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30" name="フローチャート: 判断 429"/>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37" name="楕円 436"/>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438" name="【認定こども園・幼稚園・保育所】&#10;有形固定資産減価償却率該当値テキスト"/>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439" name="楕円 438"/>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110490</xdr:rowOff>
    </xdr:to>
    <xdr:cxnSp macro="">
      <xdr:nvCxnSpPr>
        <xdr:cNvPr id="440" name="直線コネクタ 439"/>
        <xdr:cNvCxnSpPr/>
      </xdr:nvCxnSpPr>
      <xdr:spPr>
        <a:xfrm>
          <a:off x="15481300" y="65913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98878</xdr:rowOff>
    </xdr:from>
    <xdr:to>
      <xdr:col>76</xdr:col>
      <xdr:colOff>165100</xdr:colOff>
      <xdr:row>39</xdr:row>
      <xdr:rowOff>29028</xdr:rowOff>
    </xdr:to>
    <xdr:sp macro="" textlink="">
      <xdr:nvSpPr>
        <xdr:cNvPr id="441" name="楕円 440"/>
        <xdr:cNvSpPr/>
      </xdr:nvSpPr>
      <xdr:spPr>
        <a:xfrm>
          <a:off x="14541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149678</xdr:rowOff>
    </xdr:to>
    <xdr:cxnSp macro="">
      <xdr:nvCxnSpPr>
        <xdr:cNvPr id="442" name="直線コネクタ 441"/>
        <xdr:cNvCxnSpPr/>
      </xdr:nvCxnSpPr>
      <xdr:spPr>
        <a:xfrm flipV="1">
          <a:off x="14592300" y="6591300"/>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62956</xdr:rowOff>
    </xdr:from>
    <xdr:to>
      <xdr:col>72</xdr:col>
      <xdr:colOff>38100</xdr:colOff>
      <xdr:row>38</xdr:row>
      <xdr:rowOff>164556</xdr:rowOff>
    </xdr:to>
    <xdr:sp macro="" textlink="">
      <xdr:nvSpPr>
        <xdr:cNvPr id="443" name="楕円 442"/>
        <xdr:cNvSpPr/>
      </xdr:nvSpPr>
      <xdr:spPr>
        <a:xfrm>
          <a:off x="13652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113756</xdr:rowOff>
    </xdr:from>
    <xdr:to>
      <xdr:col>76</xdr:col>
      <xdr:colOff>114300</xdr:colOff>
      <xdr:row>38</xdr:row>
      <xdr:rowOff>149678</xdr:rowOff>
    </xdr:to>
    <xdr:cxnSp macro="">
      <xdr:nvCxnSpPr>
        <xdr:cNvPr id="444" name="直線コネクタ 443"/>
        <xdr:cNvCxnSpPr/>
      </xdr:nvCxnSpPr>
      <xdr:spPr>
        <a:xfrm>
          <a:off x="13703300" y="66288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4173</xdr:rowOff>
    </xdr:from>
    <xdr:to>
      <xdr:col>67</xdr:col>
      <xdr:colOff>101600</xdr:colOff>
      <xdr:row>38</xdr:row>
      <xdr:rowOff>105773</xdr:rowOff>
    </xdr:to>
    <xdr:sp macro="" textlink="">
      <xdr:nvSpPr>
        <xdr:cNvPr id="445" name="楕円 444"/>
        <xdr:cNvSpPr/>
      </xdr:nvSpPr>
      <xdr:spPr>
        <a:xfrm>
          <a:off x="12763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54973</xdr:rowOff>
    </xdr:from>
    <xdr:to>
      <xdr:col>71</xdr:col>
      <xdr:colOff>177800</xdr:colOff>
      <xdr:row>38</xdr:row>
      <xdr:rowOff>113756</xdr:rowOff>
    </xdr:to>
    <xdr:cxnSp macro="">
      <xdr:nvCxnSpPr>
        <xdr:cNvPr id="446" name="直線コネクタ 445"/>
        <xdr:cNvCxnSpPr/>
      </xdr:nvCxnSpPr>
      <xdr:spPr>
        <a:xfrm>
          <a:off x="12814300" y="657007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447" name="n_1aveValue【認定こども園・幼稚園・保育所】&#10;有形固定資産減価償却率"/>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48"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49" name="n_3aveValue【認定こども園・幼稚園・保育所】&#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450" name="n_4aveValue【認定こども園・幼稚園・保育所】&#10;有形固定資産減価償却率"/>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451" name="n_1mainValue【認定こども園・幼稚園・保育所】&#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20155</xdr:rowOff>
    </xdr:from>
    <xdr:ext cx="405111" cy="259045"/>
    <xdr:sp macro="" textlink="">
      <xdr:nvSpPr>
        <xdr:cNvPr id="452" name="n_2mainValue【認定こども園・幼稚園・保育所】&#10;有形固定資産減価償却率"/>
        <xdr:cNvSpPr txBox="1"/>
      </xdr:nvSpPr>
      <xdr:spPr>
        <a:xfrm>
          <a:off x="14389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155683</xdr:rowOff>
    </xdr:from>
    <xdr:ext cx="405111" cy="259045"/>
    <xdr:sp macro="" textlink="">
      <xdr:nvSpPr>
        <xdr:cNvPr id="453" name="n_3mainValue【認定こども園・幼稚園・保育所】&#10;有形固定資産減価償却率"/>
        <xdr:cNvSpPr txBox="1"/>
      </xdr:nvSpPr>
      <xdr:spPr>
        <a:xfrm>
          <a:off x="13500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454" name="n_4mainValue【認定こども園・幼稚園・保育所】&#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76" name="直線コネクタ 475"/>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79"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80" name="直線コネクタ 479"/>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481" name="【認定こども園・幼稚園・保育所】&#10;一人当たり面積平均値テキスト"/>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2" name="フローチャート: 判断 481"/>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83" name="フローチャート: 判断 482"/>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84" name="フローチャート: 判断 483"/>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85" name="フローチャート: 判断 484"/>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6" name="フローチャート: 判断 485"/>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492" name="楕円 491"/>
        <xdr:cNvSpPr/>
      </xdr:nvSpPr>
      <xdr:spPr>
        <a:xfrm>
          <a:off x="22110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493" name="【認定こども園・幼稚園・保育所】&#10;一人当たり面積該当値テキスト"/>
        <xdr:cNvSpPr txBox="1"/>
      </xdr:nvSpPr>
      <xdr:spPr>
        <a:xfrm>
          <a:off x="22199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119126</xdr:rowOff>
    </xdr:from>
    <xdr:to>
      <xdr:col>112</xdr:col>
      <xdr:colOff>38100</xdr:colOff>
      <xdr:row>41</xdr:row>
      <xdr:rowOff>49276</xdr:rowOff>
    </xdr:to>
    <xdr:sp macro="" textlink="">
      <xdr:nvSpPr>
        <xdr:cNvPr id="494" name="楕円 493"/>
        <xdr:cNvSpPr/>
      </xdr:nvSpPr>
      <xdr:spPr>
        <a:xfrm>
          <a:off x="21272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169926</xdr:rowOff>
    </xdr:from>
    <xdr:to>
      <xdr:col>116</xdr:col>
      <xdr:colOff>63500</xdr:colOff>
      <xdr:row>41</xdr:row>
      <xdr:rowOff>762</xdr:rowOff>
    </xdr:to>
    <xdr:cxnSp macro="">
      <xdr:nvCxnSpPr>
        <xdr:cNvPr id="495" name="直線コネクタ 494"/>
        <xdr:cNvCxnSpPr/>
      </xdr:nvCxnSpPr>
      <xdr:spPr>
        <a:xfrm>
          <a:off x="21323300" y="70279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128270</xdr:rowOff>
    </xdr:from>
    <xdr:to>
      <xdr:col>107</xdr:col>
      <xdr:colOff>101600</xdr:colOff>
      <xdr:row>41</xdr:row>
      <xdr:rowOff>58420</xdr:rowOff>
    </xdr:to>
    <xdr:sp macro="" textlink="">
      <xdr:nvSpPr>
        <xdr:cNvPr id="496" name="楕円 495"/>
        <xdr:cNvSpPr/>
      </xdr:nvSpPr>
      <xdr:spPr>
        <a:xfrm>
          <a:off x="20383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169926</xdr:rowOff>
    </xdr:from>
    <xdr:to>
      <xdr:col>111</xdr:col>
      <xdr:colOff>177800</xdr:colOff>
      <xdr:row>41</xdr:row>
      <xdr:rowOff>7620</xdr:rowOff>
    </xdr:to>
    <xdr:cxnSp macro="">
      <xdr:nvCxnSpPr>
        <xdr:cNvPr id="497" name="直線コネクタ 496"/>
        <xdr:cNvCxnSpPr/>
      </xdr:nvCxnSpPr>
      <xdr:spPr>
        <a:xfrm flipV="1">
          <a:off x="20434300" y="70279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128270</xdr:rowOff>
    </xdr:from>
    <xdr:to>
      <xdr:col>102</xdr:col>
      <xdr:colOff>165100</xdr:colOff>
      <xdr:row>41</xdr:row>
      <xdr:rowOff>58420</xdr:rowOff>
    </xdr:to>
    <xdr:sp macro="" textlink="">
      <xdr:nvSpPr>
        <xdr:cNvPr id="498" name="楕円 497"/>
        <xdr:cNvSpPr/>
      </xdr:nvSpPr>
      <xdr:spPr>
        <a:xfrm>
          <a:off x="19494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xdr:rowOff>
    </xdr:from>
    <xdr:to>
      <xdr:col>107</xdr:col>
      <xdr:colOff>50800</xdr:colOff>
      <xdr:row>41</xdr:row>
      <xdr:rowOff>7620</xdr:rowOff>
    </xdr:to>
    <xdr:cxnSp macro="">
      <xdr:nvCxnSpPr>
        <xdr:cNvPr id="499" name="直線コネクタ 498"/>
        <xdr:cNvCxnSpPr/>
      </xdr:nvCxnSpPr>
      <xdr:spPr>
        <a:xfrm>
          <a:off x="19545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128270</xdr:rowOff>
    </xdr:from>
    <xdr:to>
      <xdr:col>98</xdr:col>
      <xdr:colOff>38100</xdr:colOff>
      <xdr:row>41</xdr:row>
      <xdr:rowOff>58420</xdr:rowOff>
    </xdr:to>
    <xdr:sp macro="" textlink="">
      <xdr:nvSpPr>
        <xdr:cNvPr id="500" name="楕円 499"/>
        <xdr:cNvSpPr/>
      </xdr:nvSpPr>
      <xdr:spPr>
        <a:xfrm>
          <a:off x="18605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xdr:rowOff>
    </xdr:from>
    <xdr:to>
      <xdr:col>102</xdr:col>
      <xdr:colOff>114300</xdr:colOff>
      <xdr:row>41</xdr:row>
      <xdr:rowOff>7620</xdr:rowOff>
    </xdr:to>
    <xdr:cxnSp macro="">
      <xdr:nvCxnSpPr>
        <xdr:cNvPr id="501" name="直線コネクタ 500"/>
        <xdr:cNvCxnSpPr/>
      </xdr:nvCxnSpPr>
      <xdr:spPr>
        <a:xfrm>
          <a:off x="18656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502" name="n_1ave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503" name="n_2aveValue【認定こども園・幼稚園・保育所】&#10;一人当たり面積"/>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504"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5"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40403</xdr:rowOff>
    </xdr:from>
    <xdr:ext cx="469744" cy="259045"/>
    <xdr:sp macro="" textlink="">
      <xdr:nvSpPr>
        <xdr:cNvPr id="506" name="n_1mainValue【認定こども園・幼稚園・保育所】&#10;一人当たり面積"/>
        <xdr:cNvSpPr txBox="1"/>
      </xdr:nvSpPr>
      <xdr:spPr>
        <a:xfrm>
          <a:off x="210757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49547</xdr:rowOff>
    </xdr:from>
    <xdr:ext cx="469744" cy="259045"/>
    <xdr:sp macro="" textlink="">
      <xdr:nvSpPr>
        <xdr:cNvPr id="507" name="n_2mainValue【認定こども園・幼稚園・保育所】&#10;一人当たり面積"/>
        <xdr:cNvSpPr txBox="1"/>
      </xdr:nvSpPr>
      <xdr:spPr>
        <a:xfrm>
          <a:off x="20199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49547</xdr:rowOff>
    </xdr:from>
    <xdr:ext cx="469744" cy="259045"/>
    <xdr:sp macro="" textlink="">
      <xdr:nvSpPr>
        <xdr:cNvPr id="508" name="n_3mainValue【認定こども園・幼稚園・保育所】&#10;一人当たり面積"/>
        <xdr:cNvSpPr txBox="1"/>
      </xdr:nvSpPr>
      <xdr:spPr>
        <a:xfrm>
          <a:off x="19310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49547</xdr:rowOff>
    </xdr:from>
    <xdr:ext cx="469744" cy="259045"/>
    <xdr:sp macro="" textlink="">
      <xdr:nvSpPr>
        <xdr:cNvPr id="509" name="n_4mainValue【認定こども園・幼稚園・保育所】&#10;一人当たり面積"/>
        <xdr:cNvSpPr txBox="1"/>
      </xdr:nvSpPr>
      <xdr:spPr>
        <a:xfrm>
          <a:off x="18421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34" name="直線コネクタ 533"/>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35"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36" name="直線コネクタ 535"/>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37"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8" name="直線コネクタ 537"/>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39" name="【学校施設】&#10;有形固定資産減価償却率平均値テキスト"/>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0" name="フローチャート: 判断 539"/>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1" name="フローチャート: 判断 540"/>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42" name="フローチャート: 判断 541"/>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43" name="フローチャート: 判断 542"/>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44" name="フローチャート: 判断 543"/>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128270</xdr:rowOff>
    </xdr:from>
    <xdr:to>
      <xdr:col>85</xdr:col>
      <xdr:colOff>177800</xdr:colOff>
      <xdr:row>61</xdr:row>
      <xdr:rowOff>58420</xdr:rowOff>
    </xdr:to>
    <xdr:sp macro="" textlink="">
      <xdr:nvSpPr>
        <xdr:cNvPr id="550" name="楕円 549"/>
        <xdr:cNvSpPr/>
      </xdr:nvSpPr>
      <xdr:spPr>
        <a:xfrm>
          <a:off x="16268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106697</xdr:rowOff>
    </xdr:from>
    <xdr:ext cx="405111" cy="259045"/>
    <xdr:sp macro="" textlink="">
      <xdr:nvSpPr>
        <xdr:cNvPr id="551" name="【学校施設】&#10;有形固定資産減価償却率該当値テキスト"/>
        <xdr:cNvSpPr txBox="1"/>
      </xdr:nvSpPr>
      <xdr:spPr>
        <a:xfrm>
          <a:off x="16357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52" name="楕円 551"/>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7620</xdr:rowOff>
    </xdr:to>
    <xdr:cxnSp macro="">
      <xdr:nvCxnSpPr>
        <xdr:cNvPr id="553" name="直線コネクタ 552"/>
        <xdr:cNvCxnSpPr/>
      </xdr:nvCxnSpPr>
      <xdr:spPr>
        <a:xfrm>
          <a:off x="15481300" y="104584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114935</xdr:rowOff>
    </xdr:from>
    <xdr:to>
      <xdr:col>76</xdr:col>
      <xdr:colOff>165100</xdr:colOff>
      <xdr:row>61</xdr:row>
      <xdr:rowOff>45085</xdr:rowOff>
    </xdr:to>
    <xdr:sp macro="" textlink="">
      <xdr:nvSpPr>
        <xdr:cNvPr id="554" name="楕円 553"/>
        <xdr:cNvSpPr/>
      </xdr:nvSpPr>
      <xdr:spPr>
        <a:xfrm>
          <a:off x="14541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165735</xdr:rowOff>
    </xdr:from>
    <xdr:to>
      <xdr:col>81</xdr:col>
      <xdr:colOff>50800</xdr:colOff>
      <xdr:row>61</xdr:row>
      <xdr:rowOff>0</xdr:rowOff>
    </xdr:to>
    <xdr:cxnSp macro="">
      <xdr:nvCxnSpPr>
        <xdr:cNvPr id="555" name="直線コネクタ 554"/>
        <xdr:cNvCxnSpPr/>
      </xdr:nvCxnSpPr>
      <xdr:spPr>
        <a:xfrm>
          <a:off x="14592300" y="104527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556" name="楕円 555"/>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60</xdr:row>
      <xdr:rowOff>165735</xdr:rowOff>
    </xdr:to>
    <xdr:cxnSp macro="">
      <xdr:nvCxnSpPr>
        <xdr:cNvPr id="557" name="直線コネクタ 556"/>
        <xdr:cNvCxnSpPr/>
      </xdr:nvCxnSpPr>
      <xdr:spPr>
        <a:xfrm>
          <a:off x="13703300" y="104241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58" name="楕円 557"/>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137160</xdr:rowOff>
    </xdr:to>
    <xdr:cxnSp macro="">
      <xdr:nvCxnSpPr>
        <xdr:cNvPr id="559" name="直線コネクタ 558"/>
        <xdr:cNvCxnSpPr/>
      </xdr:nvCxnSpPr>
      <xdr:spPr>
        <a:xfrm>
          <a:off x="12814300" y="1040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60"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61" name="n_2aveValue【学校施設】&#10;有形固定資産減価償却率"/>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562"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563" name="n_4aveValue【学校施設】&#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4" name="n_1main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36212</xdr:rowOff>
    </xdr:from>
    <xdr:ext cx="405111" cy="259045"/>
    <xdr:sp macro="" textlink="">
      <xdr:nvSpPr>
        <xdr:cNvPr id="565" name="n_2mainValue【学校施設】&#10;有形固定資産減価償却率"/>
        <xdr:cNvSpPr txBox="1"/>
      </xdr:nvSpPr>
      <xdr:spPr>
        <a:xfrm>
          <a:off x="14389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566" name="n_3mainValue【学校施設】&#10;有形固定資産減価償却率"/>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67" name="n_4mainValue【学校施設】&#10;有形固定資産減価償却率"/>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90" name="直線コネクタ 589"/>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91"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92" name="直線コネクタ 591"/>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93"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94" name="直線コネクタ 593"/>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33240</xdr:rowOff>
    </xdr:from>
    <xdr:ext cx="469744" cy="259045"/>
    <xdr:sp macro="" textlink="">
      <xdr:nvSpPr>
        <xdr:cNvPr id="595" name="【学校施設】&#10;一人当たり面積平均値テキスト"/>
        <xdr:cNvSpPr txBox="1"/>
      </xdr:nvSpPr>
      <xdr:spPr>
        <a:xfrm>
          <a:off x="22199600" y="10663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96" name="フローチャート: 判断 595"/>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97" name="フローチャート: 判断 596"/>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98" name="フローチャート: 判断 597"/>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99" name="フローチャート: 判断 598"/>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600" name="フローチャート: 判断 599"/>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81331</xdr:rowOff>
    </xdr:from>
    <xdr:to>
      <xdr:col>116</xdr:col>
      <xdr:colOff>114300</xdr:colOff>
      <xdr:row>62</xdr:row>
      <xdr:rowOff>11481</xdr:rowOff>
    </xdr:to>
    <xdr:sp macro="" textlink="">
      <xdr:nvSpPr>
        <xdr:cNvPr id="606" name="楕円 605"/>
        <xdr:cNvSpPr/>
      </xdr:nvSpPr>
      <xdr:spPr>
        <a:xfrm>
          <a:off x="22110700" y="105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104208</xdr:rowOff>
    </xdr:from>
    <xdr:ext cx="469744" cy="259045"/>
    <xdr:sp macro="" textlink="">
      <xdr:nvSpPr>
        <xdr:cNvPr id="607" name="【学校施設】&#10;一人当たり面積該当値テキスト"/>
        <xdr:cNvSpPr txBox="1"/>
      </xdr:nvSpPr>
      <xdr:spPr>
        <a:xfrm>
          <a:off x="22199600" y="103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77216</xdr:rowOff>
    </xdr:from>
    <xdr:to>
      <xdr:col>112</xdr:col>
      <xdr:colOff>38100</xdr:colOff>
      <xdr:row>62</xdr:row>
      <xdr:rowOff>7366</xdr:rowOff>
    </xdr:to>
    <xdr:sp macro="" textlink="">
      <xdr:nvSpPr>
        <xdr:cNvPr id="608" name="楕円 607"/>
        <xdr:cNvSpPr/>
      </xdr:nvSpPr>
      <xdr:spPr>
        <a:xfrm>
          <a:off x="21272500"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128016</xdr:rowOff>
    </xdr:from>
    <xdr:to>
      <xdr:col>116</xdr:col>
      <xdr:colOff>63500</xdr:colOff>
      <xdr:row>61</xdr:row>
      <xdr:rowOff>132131</xdr:rowOff>
    </xdr:to>
    <xdr:cxnSp macro="">
      <xdr:nvCxnSpPr>
        <xdr:cNvPr id="609" name="直線コネクタ 608"/>
        <xdr:cNvCxnSpPr/>
      </xdr:nvCxnSpPr>
      <xdr:spPr>
        <a:xfrm>
          <a:off x="21323300" y="10586466"/>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610" name="楕円 609"/>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128016</xdr:rowOff>
    </xdr:to>
    <xdr:cxnSp macro="">
      <xdr:nvCxnSpPr>
        <xdr:cNvPr id="611" name="直線コネクタ 610"/>
        <xdr:cNvCxnSpPr/>
      </xdr:nvCxnSpPr>
      <xdr:spPr>
        <a:xfrm>
          <a:off x="20434300" y="105841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77216</xdr:rowOff>
    </xdr:from>
    <xdr:to>
      <xdr:col>102</xdr:col>
      <xdr:colOff>165100</xdr:colOff>
      <xdr:row>62</xdr:row>
      <xdr:rowOff>7366</xdr:rowOff>
    </xdr:to>
    <xdr:sp macro="" textlink="">
      <xdr:nvSpPr>
        <xdr:cNvPr id="612" name="楕円 611"/>
        <xdr:cNvSpPr/>
      </xdr:nvSpPr>
      <xdr:spPr>
        <a:xfrm>
          <a:off x="19494500"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128016</xdr:rowOff>
    </xdr:to>
    <xdr:cxnSp macro="">
      <xdr:nvCxnSpPr>
        <xdr:cNvPr id="613" name="直線コネクタ 612"/>
        <xdr:cNvCxnSpPr/>
      </xdr:nvCxnSpPr>
      <xdr:spPr>
        <a:xfrm flipV="1">
          <a:off x="19545300" y="105841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77216</xdr:rowOff>
    </xdr:from>
    <xdr:to>
      <xdr:col>98</xdr:col>
      <xdr:colOff>38100</xdr:colOff>
      <xdr:row>62</xdr:row>
      <xdr:rowOff>7366</xdr:rowOff>
    </xdr:to>
    <xdr:sp macro="" textlink="">
      <xdr:nvSpPr>
        <xdr:cNvPr id="614" name="楕円 613"/>
        <xdr:cNvSpPr/>
      </xdr:nvSpPr>
      <xdr:spPr>
        <a:xfrm>
          <a:off x="18605500"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128016</xdr:rowOff>
    </xdr:from>
    <xdr:to>
      <xdr:col>102</xdr:col>
      <xdr:colOff>114300</xdr:colOff>
      <xdr:row>61</xdr:row>
      <xdr:rowOff>128016</xdr:rowOff>
    </xdr:to>
    <xdr:cxnSp macro="">
      <xdr:nvCxnSpPr>
        <xdr:cNvPr id="615" name="直線コネクタ 614"/>
        <xdr:cNvCxnSpPr/>
      </xdr:nvCxnSpPr>
      <xdr:spPr>
        <a:xfrm>
          <a:off x="18656300" y="10586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159885</xdr:rowOff>
    </xdr:from>
    <xdr:ext cx="469744" cy="259045"/>
    <xdr:sp macro="" textlink="">
      <xdr:nvSpPr>
        <xdr:cNvPr id="616" name="n_1aveValue【学校施設】&#10;一人当たり面積"/>
        <xdr:cNvSpPr txBox="1"/>
      </xdr:nvSpPr>
      <xdr:spPr>
        <a:xfrm>
          <a:off x="21075727" y="107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168114</xdr:rowOff>
    </xdr:from>
    <xdr:ext cx="469744" cy="259045"/>
    <xdr:sp macro="" textlink="">
      <xdr:nvSpPr>
        <xdr:cNvPr id="617" name="n_2aveValue【学校施設】&#10;一人当たり面積"/>
        <xdr:cNvSpPr txBox="1"/>
      </xdr:nvSpPr>
      <xdr:spPr>
        <a:xfrm>
          <a:off x="201994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170401</xdr:rowOff>
    </xdr:from>
    <xdr:ext cx="469744" cy="259045"/>
    <xdr:sp macro="" textlink="">
      <xdr:nvSpPr>
        <xdr:cNvPr id="618" name="n_3aveValue【学校施設】&#10;一人当たり面積"/>
        <xdr:cNvSpPr txBox="1"/>
      </xdr:nvSpPr>
      <xdr:spPr>
        <a:xfrm>
          <a:off x="19310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5808</xdr:rowOff>
    </xdr:from>
    <xdr:ext cx="469744" cy="259045"/>
    <xdr:sp macro="" textlink="">
      <xdr:nvSpPr>
        <xdr:cNvPr id="619" name="n_4aveValue【学校施設】&#10;一人当たり面積"/>
        <xdr:cNvSpPr txBox="1"/>
      </xdr:nvSpPr>
      <xdr:spPr>
        <a:xfrm>
          <a:off x="18421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23893</xdr:rowOff>
    </xdr:from>
    <xdr:ext cx="469744" cy="259045"/>
    <xdr:sp macro="" textlink="">
      <xdr:nvSpPr>
        <xdr:cNvPr id="620" name="n_1mainValue【学校施設】&#10;一人当たり面積"/>
        <xdr:cNvSpPr txBox="1"/>
      </xdr:nvSpPr>
      <xdr:spPr>
        <a:xfrm>
          <a:off x="21075727" y="103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621" name="n_2mainValue【学校施設】&#10;一人当たり面積"/>
        <xdr:cNvSpPr txBox="1"/>
      </xdr:nvSpPr>
      <xdr:spPr>
        <a:xfrm>
          <a:off x="20199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23893</xdr:rowOff>
    </xdr:from>
    <xdr:ext cx="469744" cy="259045"/>
    <xdr:sp macro="" textlink="">
      <xdr:nvSpPr>
        <xdr:cNvPr id="622" name="n_3mainValue【学校施設】&#10;一人当たり面積"/>
        <xdr:cNvSpPr txBox="1"/>
      </xdr:nvSpPr>
      <xdr:spPr>
        <a:xfrm>
          <a:off x="19310427" y="103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23893</xdr:rowOff>
    </xdr:from>
    <xdr:ext cx="469744" cy="259045"/>
    <xdr:sp macro="" textlink="">
      <xdr:nvSpPr>
        <xdr:cNvPr id="623" name="n_4mainValue【学校施設】&#10;一人当たり面積"/>
        <xdr:cNvSpPr txBox="1"/>
      </xdr:nvSpPr>
      <xdr:spPr>
        <a:xfrm>
          <a:off x="18421427" y="103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49" name="直線コネクタ 648"/>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52" name="【児童館】&#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53" name="直線コネクタ 652"/>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654" name="【児童館】&#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55" name="フローチャート: 判断 654"/>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656" name="フローチャート: 判断 655"/>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657" name="フローチャート: 判断 656"/>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58" name="フローチャート: 判断 657"/>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659" name="フローチャート: 判断 658"/>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16692</xdr:rowOff>
    </xdr:from>
    <xdr:to>
      <xdr:col>85</xdr:col>
      <xdr:colOff>177800</xdr:colOff>
      <xdr:row>79</xdr:row>
      <xdr:rowOff>118292</xdr:rowOff>
    </xdr:to>
    <xdr:sp macro="" textlink="">
      <xdr:nvSpPr>
        <xdr:cNvPr id="665" name="楕円 664"/>
        <xdr:cNvSpPr/>
      </xdr:nvSpPr>
      <xdr:spPr>
        <a:xfrm>
          <a:off x="162687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39569</xdr:rowOff>
    </xdr:from>
    <xdr:ext cx="405111" cy="259045"/>
    <xdr:sp macro="" textlink="">
      <xdr:nvSpPr>
        <xdr:cNvPr id="666" name="【児童館】&#10;有形固定資産減価償却率該当値テキスト"/>
        <xdr:cNvSpPr txBox="1"/>
      </xdr:nvSpPr>
      <xdr:spPr>
        <a:xfrm>
          <a:off x="16357600" y="1341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121194</xdr:rowOff>
    </xdr:from>
    <xdr:to>
      <xdr:col>81</xdr:col>
      <xdr:colOff>101600</xdr:colOff>
      <xdr:row>79</xdr:row>
      <xdr:rowOff>51344</xdr:rowOff>
    </xdr:to>
    <xdr:sp macro="" textlink="">
      <xdr:nvSpPr>
        <xdr:cNvPr id="667" name="楕円 666"/>
        <xdr:cNvSpPr/>
      </xdr:nvSpPr>
      <xdr:spPr>
        <a:xfrm>
          <a:off x="15430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544</xdr:rowOff>
    </xdr:from>
    <xdr:to>
      <xdr:col>85</xdr:col>
      <xdr:colOff>127000</xdr:colOff>
      <xdr:row>79</xdr:row>
      <xdr:rowOff>67492</xdr:rowOff>
    </xdr:to>
    <xdr:cxnSp macro="">
      <xdr:nvCxnSpPr>
        <xdr:cNvPr id="668" name="直線コネクタ 667"/>
        <xdr:cNvCxnSpPr/>
      </xdr:nvCxnSpPr>
      <xdr:spPr>
        <a:xfrm>
          <a:off x="15481300" y="13545094"/>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55880</xdr:rowOff>
    </xdr:from>
    <xdr:to>
      <xdr:col>76</xdr:col>
      <xdr:colOff>165100</xdr:colOff>
      <xdr:row>78</xdr:row>
      <xdr:rowOff>157480</xdr:rowOff>
    </xdr:to>
    <xdr:sp macro="" textlink="">
      <xdr:nvSpPr>
        <xdr:cNvPr id="669" name="楕円 668"/>
        <xdr:cNvSpPr/>
      </xdr:nvSpPr>
      <xdr:spPr>
        <a:xfrm>
          <a:off x="14541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106680</xdr:rowOff>
    </xdr:from>
    <xdr:to>
      <xdr:col>81</xdr:col>
      <xdr:colOff>50800</xdr:colOff>
      <xdr:row>79</xdr:row>
      <xdr:rowOff>544</xdr:rowOff>
    </xdr:to>
    <xdr:cxnSp macro="">
      <xdr:nvCxnSpPr>
        <xdr:cNvPr id="670" name="直線コネクタ 669"/>
        <xdr:cNvCxnSpPr/>
      </xdr:nvCxnSpPr>
      <xdr:spPr>
        <a:xfrm>
          <a:off x="14592300" y="134797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160382</xdr:rowOff>
    </xdr:from>
    <xdr:to>
      <xdr:col>72</xdr:col>
      <xdr:colOff>38100</xdr:colOff>
      <xdr:row>78</xdr:row>
      <xdr:rowOff>90532</xdr:rowOff>
    </xdr:to>
    <xdr:sp macro="" textlink="">
      <xdr:nvSpPr>
        <xdr:cNvPr id="671" name="楕円 670"/>
        <xdr:cNvSpPr/>
      </xdr:nvSpPr>
      <xdr:spPr>
        <a:xfrm>
          <a:off x="13652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39732</xdr:rowOff>
    </xdr:from>
    <xdr:to>
      <xdr:col>76</xdr:col>
      <xdr:colOff>114300</xdr:colOff>
      <xdr:row>78</xdr:row>
      <xdr:rowOff>106680</xdr:rowOff>
    </xdr:to>
    <xdr:cxnSp macro="">
      <xdr:nvCxnSpPr>
        <xdr:cNvPr id="672" name="直線コネクタ 671"/>
        <xdr:cNvCxnSpPr/>
      </xdr:nvCxnSpPr>
      <xdr:spPr>
        <a:xfrm>
          <a:off x="13703300" y="13412832"/>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95069</xdr:rowOff>
    </xdr:from>
    <xdr:to>
      <xdr:col>67</xdr:col>
      <xdr:colOff>101600</xdr:colOff>
      <xdr:row>78</xdr:row>
      <xdr:rowOff>25219</xdr:rowOff>
    </xdr:to>
    <xdr:sp macro="" textlink="">
      <xdr:nvSpPr>
        <xdr:cNvPr id="673" name="楕円 672"/>
        <xdr:cNvSpPr/>
      </xdr:nvSpPr>
      <xdr:spPr>
        <a:xfrm>
          <a:off x="12763500" y="132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145869</xdr:rowOff>
    </xdr:from>
    <xdr:to>
      <xdr:col>71</xdr:col>
      <xdr:colOff>177800</xdr:colOff>
      <xdr:row>78</xdr:row>
      <xdr:rowOff>39732</xdr:rowOff>
    </xdr:to>
    <xdr:cxnSp macro="">
      <xdr:nvCxnSpPr>
        <xdr:cNvPr id="674" name="直線コネクタ 673"/>
        <xdr:cNvCxnSpPr/>
      </xdr:nvCxnSpPr>
      <xdr:spPr>
        <a:xfrm>
          <a:off x="12814300" y="1334751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37572</xdr:rowOff>
    </xdr:from>
    <xdr:ext cx="405111" cy="259045"/>
    <xdr:sp macro="" textlink="">
      <xdr:nvSpPr>
        <xdr:cNvPr id="675" name="n_1aveValue【児童館】&#10;有形固定資産減価償却率"/>
        <xdr:cNvSpPr txBox="1"/>
      </xdr:nvSpPr>
      <xdr:spPr>
        <a:xfrm>
          <a:off x="152660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21245</xdr:rowOff>
    </xdr:from>
    <xdr:ext cx="405111" cy="259045"/>
    <xdr:sp macro="" textlink="">
      <xdr:nvSpPr>
        <xdr:cNvPr id="676" name="n_2aveValue【児童館】&#10;有形固定資産減価償却率"/>
        <xdr:cNvSpPr txBox="1"/>
      </xdr:nvSpPr>
      <xdr:spPr>
        <a:xfrm>
          <a:off x="143897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153506</xdr:rowOff>
    </xdr:from>
    <xdr:ext cx="405111" cy="259045"/>
    <xdr:sp macro="" textlink="">
      <xdr:nvSpPr>
        <xdr:cNvPr id="677" name="n_3aveValue【児童館】&#10;有形固定資産減価償却率"/>
        <xdr:cNvSpPr txBox="1"/>
      </xdr:nvSpPr>
      <xdr:spPr>
        <a:xfrm>
          <a:off x="13500744" y="1404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73496</xdr:rowOff>
    </xdr:from>
    <xdr:ext cx="405111" cy="259045"/>
    <xdr:sp macro="" textlink="">
      <xdr:nvSpPr>
        <xdr:cNvPr id="678" name="n_4aveValue【児童館】&#10;有形固定資産減価償却率"/>
        <xdr:cNvSpPr txBox="1"/>
      </xdr:nvSpPr>
      <xdr:spPr>
        <a:xfrm>
          <a:off x="12611744" y="1396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67871</xdr:rowOff>
    </xdr:from>
    <xdr:ext cx="405111" cy="259045"/>
    <xdr:sp macro="" textlink="">
      <xdr:nvSpPr>
        <xdr:cNvPr id="679" name="n_1mainValue【児童館】&#10;有形固定資産減価償却率"/>
        <xdr:cNvSpPr txBox="1"/>
      </xdr:nvSpPr>
      <xdr:spPr>
        <a:xfrm>
          <a:off x="152660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2557</xdr:rowOff>
    </xdr:from>
    <xdr:ext cx="405111" cy="259045"/>
    <xdr:sp macro="" textlink="">
      <xdr:nvSpPr>
        <xdr:cNvPr id="680" name="n_2mainValue【児童館】&#10;有形固定資産減価償却率"/>
        <xdr:cNvSpPr txBox="1"/>
      </xdr:nvSpPr>
      <xdr:spPr>
        <a:xfrm>
          <a:off x="14389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107059</xdr:rowOff>
    </xdr:from>
    <xdr:ext cx="340478" cy="259045"/>
    <xdr:sp macro="" textlink="">
      <xdr:nvSpPr>
        <xdr:cNvPr id="681" name="n_3mainValue【児童館】&#10;有形固定資産減価償却率"/>
        <xdr:cNvSpPr txBox="1"/>
      </xdr:nvSpPr>
      <xdr:spPr>
        <a:xfrm>
          <a:off x="135330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41746</xdr:rowOff>
    </xdr:from>
    <xdr:ext cx="340478" cy="259045"/>
    <xdr:sp macro="" textlink="">
      <xdr:nvSpPr>
        <xdr:cNvPr id="682" name="n_4mainValue【児童館】&#10;有形固定資産減価償却率"/>
        <xdr:cNvSpPr txBox="1"/>
      </xdr:nvSpPr>
      <xdr:spPr>
        <a:xfrm>
          <a:off x="12644061" y="130719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06" name="直線コネクタ 705"/>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1"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2" name="フローチャート: 判断 711"/>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3" name="フローチャート: 判断 712"/>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714" name="フローチャート: 判断 713"/>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715" name="フローチャート: 判断 714"/>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716" name="フローチャート: 判断 715"/>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19050</xdr:rowOff>
    </xdr:from>
    <xdr:to>
      <xdr:col>116</xdr:col>
      <xdr:colOff>114300</xdr:colOff>
      <xdr:row>85</xdr:row>
      <xdr:rowOff>120650</xdr:rowOff>
    </xdr:to>
    <xdr:sp macro="" textlink="">
      <xdr:nvSpPr>
        <xdr:cNvPr id="722" name="楕円 721"/>
        <xdr:cNvSpPr/>
      </xdr:nvSpPr>
      <xdr:spPr>
        <a:xfrm>
          <a:off x="22110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23"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19050</xdr:rowOff>
    </xdr:from>
    <xdr:to>
      <xdr:col>112</xdr:col>
      <xdr:colOff>38100</xdr:colOff>
      <xdr:row>85</xdr:row>
      <xdr:rowOff>120650</xdr:rowOff>
    </xdr:to>
    <xdr:sp macro="" textlink="">
      <xdr:nvSpPr>
        <xdr:cNvPr id="724" name="楕円 723"/>
        <xdr:cNvSpPr/>
      </xdr:nvSpPr>
      <xdr:spPr>
        <a:xfrm>
          <a:off x="21272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69850</xdr:rowOff>
    </xdr:from>
    <xdr:to>
      <xdr:col>116</xdr:col>
      <xdr:colOff>63500</xdr:colOff>
      <xdr:row>85</xdr:row>
      <xdr:rowOff>69850</xdr:rowOff>
    </xdr:to>
    <xdr:cxnSp macro="">
      <xdr:nvCxnSpPr>
        <xdr:cNvPr id="725" name="直線コネクタ 724"/>
        <xdr:cNvCxnSpPr/>
      </xdr:nvCxnSpPr>
      <xdr:spPr>
        <a:xfrm>
          <a:off x="21323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19050</xdr:rowOff>
    </xdr:from>
    <xdr:to>
      <xdr:col>107</xdr:col>
      <xdr:colOff>101600</xdr:colOff>
      <xdr:row>85</xdr:row>
      <xdr:rowOff>120650</xdr:rowOff>
    </xdr:to>
    <xdr:sp macro="" textlink="">
      <xdr:nvSpPr>
        <xdr:cNvPr id="726" name="楕円 725"/>
        <xdr:cNvSpPr/>
      </xdr:nvSpPr>
      <xdr:spPr>
        <a:xfrm>
          <a:off x="20383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69850</xdr:rowOff>
    </xdr:from>
    <xdr:to>
      <xdr:col>111</xdr:col>
      <xdr:colOff>177800</xdr:colOff>
      <xdr:row>85</xdr:row>
      <xdr:rowOff>69850</xdr:rowOff>
    </xdr:to>
    <xdr:cxnSp macro="">
      <xdr:nvCxnSpPr>
        <xdr:cNvPr id="727" name="直線コネクタ 726"/>
        <xdr:cNvCxnSpPr/>
      </xdr:nvCxnSpPr>
      <xdr:spPr>
        <a:xfrm>
          <a:off x="20434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728" name="楕円 727"/>
        <xdr:cNvSpPr/>
      </xdr:nvSpPr>
      <xdr:spPr>
        <a:xfrm>
          <a:off x="19494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69850</xdr:rowOff>
    </xdr:from>
    <xdr:to>
      <xdr:col>107</xdr:col>
      <xdr:colOff>50800</xdr:colOff>
      <xdr:row>85</xdr:row>
      <xdr:rowOff>69850</xdr:rowOff>
    </xdr:to>
    <xdr:cxnSp macro="">
      <xdr:nvCxnSpPr>
        <xdr:cNvPr id="729" name="直線コネクタ 728"/>
        <xdr:cNvCxnSpPr/>
      </xdr:nvCxnSpPr>
      <xdr:spPr>
        <a:xfrm>
          <a:off x="19545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30" name="楕円 729"/>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69850</xdr:rowOff>
    </xdr:to>
    <xdr:cxnSp macro="">
      <xdr:nvCxnSpPr>
        <xdr:cNvPr id="731" name="直線コネクタ 730"/>
        <xdr:cNvCxnSpPr/>
      </xdr:nvCxnSpPr>
      <xdr:spPr>
        <a:xfrm>
          <a:off x="18656300" y="1463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2"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733" name="n_2aveValue【児童館】&#10;一人当たり面積"/>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734" name="n_3aveValue【児童館】&#10;一人当たり面積"/>
        <xdr:cNvSpPr txBox="1"/>
      </xdr:nvSpPr>
      <xdr:spPr>
        <a:xfrm>
          <a:off x="19310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735" name="n_4aveValue【児童館】&#10;一人当たり面積"/>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111777</xdr:rowOff>
    </xdr:from>
    <xdr:ext cx="469744" cy="259045"/>
    <xdr:sp macro="" textlink="">
      <xdr:nvSpPr>
        <xdr:cNvPr id="736" name="n_1mainValue【児童館】&#10;一人当たり面積"/>
        <xdr:cNvSpPr txBox="1"/>
      </xdr:nvSpPr>
      <xdr:spPr>
        <a:xfrm>
          <a:off x="21075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111777</xdr:rowOff>
    </xdr:from>
    <xdr:ext cx="469744" cy="259045"/>
    <xdr:sp macro="" textlink="">
      <xdr:nvSpPr>
        <xdr:cNvPr id="737" name="n_2mainValue【児童館】&#10;一人当たり面積"/>
        <xdr:cNvSpPr txBox="1"/>
      </xdr:nvSpPr>
      <xdr:spPr>
        <a:xfrm>
          <a:off x="20199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738" name="n_3mainValue【児童館】&#10;一人当たり面積"/>
        <xdr:cNvSpPr txBox="1"/>
      </xdr:nvSpPr>
      <xdr:spPr>
        <a:xfrm>
          <a:off x="19310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9" name="n_4main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765" name="直線コネクタ 764"/>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768"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69" name="直線コネクタ 76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70" name="【公民館】&#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71" name="フローチャート: 判断 770"/>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772" name="フローチャート: 判断 771"/>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73" name="フローチャート: 判断 772"/>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74" name="フローチャート: 判断 773"/>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75" name="フローチャート: 判断 77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781" name="楕円 780"/>
        <xdr:cNvSpPr/>
      </xdr:nvSpPr>
      <xdr:spPr>
        <a:xfrm>
          <a:off x="16268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93997</xdr:rowOff>
    </xdr:from>
    <xdr:ext cx="405111" cy="259045"/>
    <xdr:sp macro="" textlink="">
      <xdr:nvSpPr>
        <xdr:cNvPr id="782" name="【公民館】&#10;有形固定資産減価償却率該当値テキスト"/>
        <xdr:cNvSpPr txBox="1"/>
      </xdr:nvSpPr>
      <xdr:spPr>
        <a:xfrm>
          <a:off x="16357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xdr:rowOff>
    </xdr:from>
    <xdr:to>
      <xdr:col>81</xdr:col>
      <xdr:colOff>101600</xdr:colOff>
      <xdr:row>102</xdr:row>
      <xdr:rowOff>115570</xdr:rowOff>
    </xdr:to>
    <xdr:sp macro="" textlink="">
      <xdr:nvSpPr>
        <xdr:cNvPr id="783" name="楕円 782"/>
        <xdr:cNvSpPr/>
      </xdr:nvSpPr>
      <xdr:spPr>
        <a:xfrm>
          <a:off x="15430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64770</xdr:rowOff>
    </xdr:from>
    <xdr:to>
      <xdr:col>85</xdr:col>
      <xdr:colOff>127000</xdr:colOff>
      <xdr:row>102</xdr:row>
      <xdr:rowOff>121920</xdr:rowOff>
    </xdr:to>
    <xdr:cxnSp macro="">
      <xdr:nvCxnSpPr>
        <xdr:cNvPr id="784" name="直線コネクタ 783"/>
        <xdr:cNvCxnSpPr/>
      </xdr:nvCxnSpPr>
      <xdr:spPr>
        <a:xfrm>
          <a:off x="15481300" y="175526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128270</xdr:rowOff>
    </xdr:from>
    <xdr:to>
      <xdr:col>76</xdr:col>
      <xdr:colOff>165100</xdr:colOff>
      <xdr:row>102</xdr:row>
      <xdr:rowOff>58420</xdr:rowOff>
    </xdr:to>
    <xdr:sp macro="" textlink="">
      <xdr:nvSpPr>
        <xdr:cNvPr id="785" name="楕円 784"/>
        <xdr:cNvSpPr/>
      </xdr:nvSpPr>
      <xdr:spPr>
        <a:xfrm>
          <a:off x="14541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xdr:rowOff>
    </xdr:from>
    <xdr:to>
      <xdr:col>81</xdr:col>
      <xdr:colOff>50800</xdr:colOff>
      <xdr:row>102</xdr:row>
      <xdr:rowOff>64770</xdr:rowOff>
    </xdr:to>
    <xdr:cxnSp macro="">
      <xdr:nvCxnSpPr>
        <xdr:cNvPr id="786" name="直線コネクタ 785"/>
        <xdr:cNvCxnSpPr/>
      </xdr:nvCxnSpPr>
      <xdr:spPr>
        <a:xfrm>
          <a:off x="14592300" y="17495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71120</xdr:rowOff>
    </xdr:from>
    <xdr:to>
      <xdr:col>72</xdr:col>
      <xdr:colOff>38100</xdr:colOff>
      <xdr:row>102</xdr:row>
      <xdr:rowOff>1270</xdr:rowOff>
    </xdr:to>
    <xdr:sp macro="" textlink="">
      <xdr:nvSpPr>
        <xdr:cNvPr id="787" name="楕円 786"/>
        <xdr:cNvSpPr/>
      </xdr:nvSpPr>
      <xdr:spPr>
        <a:xfrm>
          <a:off x="13652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121920</xdr:rowOff>
    </xdr:from>
    <xdr:to>
      <xdr:col>76</xdr:col>
      <xdr:colOff>114300</xdr:colOff>
      <xdr:row>102</xdr:row>
      <xdr:rowOff>7620</xdr:rowOff>
    </xdr:to>
    <xdr:cxnSp macro="">
      <xdr:nvCxnSpPr>
        <xdr:cNvPr id="788" name="直線コネクタ 787"/>
        <xdr:cNvCxnSpPr/>
      </xdr:nvCxnSpPr>
      <xdr:spPr>
        <a:xfrm>
          <a:off x="13703300" y="17438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12337</xdr:rowOff>
    </xdr:from>
    <xdr:to>
      <xdr:col>67</xdr:col>
      <xdr:colOff>101600</xdr:colOff>
      <xdr:row>101</xdr:row>
      <xdr:rowOff>113937</xdr:rowOff>
    </xdr:to>
    <xdr:sp macro="" textlink="">
      <xdr:nvSpPr>
        <xdr:cNvPr id="789" name="楕円 788"/>
        <xdr:cNvSpPr/>
      </xdr:nvSpPr>
      <xdr:spPr>
        <a:xfrm>
          <a:off x="12763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63137</xdr:rowOff>
    </xdr:from>
    <xdr:to>
      <xdr:col>71</xdr:col>
      <xdr:colOff>177800</xdr:colOff>
      <xdr:row>101</xdr:row>
      <xdr:rowOff>121920</xdr:rowOff>
    </xdr:to>
    <xdr:cxnSp macro="">
      <xdr:nvCxnSpPr>
        <xdr:cNvPr id="790" name="直線コネクタ 789"/>
        <xdr:cNvCxnSpPr/>
      </xdr:nvCxnSpPr>
      <xdr:spPr>
        <a:xfrm>
          <a:off x="12814300" y="1737958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162214</xdr:rowOff>
    </xdr:from>
    <xdr:ext cx="405111" cy="259045"/>
    <xdr:sp macro="" textlink="">
      <xdr:nvSpPr>
        <xdr:cNvPr id="791" name="n_1aveValue【公民館】&#10;有形固定資産減価償却率"/>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792" name="n_2aveValue【公民館】&#10;有形固定資産減価償却率"/>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793" name="n_3aveValue【公民館】&#10;有形固定資産減価償却率"/>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94" name="n_4aveValue【公民館】&#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132097</xdr:rowOff>
    </xdr:from>
    <xdr:ext cx="405111" cy="259045"/>
    <xdr:sp macro="" textlink="">
      <xdr:nvSpPr>
        <xdr:cNvPr id="795" name="n_1mainValue【公民館】&#10;有形固定資産減価償却率"/>
        <xdr:cNvSpPr txBox="1"/>
      </xdr:nvSpPr>
      <xdr:spPr>
        <a:xfrm>
          <a:off x="152660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74947</xdr:rowOff>
    </xdr:from>
    <xdr:ext cx="405111" cy="259045"/>
    <xdr:sp macro="" textlink="">
      <xdr:nvSpPr>
        <xdr:cNvPr id="796" name="n_2mainValue【公民館】&#10;有形固定資産減価償却率"/>
        <xdr:cNvSpPr txBox="1"/>
      </xdr:nvSpPr>
      <xdr:spPr>
        <a:xfrm>
          <a:off x="14389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17797</xdr:rowOff>
    </xdr:from>
    <xdr:ext cx="405111" cy="259045"/>
    <xdr:sp macro="" textlink="">
      <xdr:nvSpPr>
        <xdr:cNvPr id="797" name="n_3mainValue【公民館】&#10;有形固定資産減価償却率"/>
        <xdr:cNvSpPr txBox="1"/>
      </xdr:nvSpPr>
      <xdr:spPr>
        <a:xfrm>
          <a:off x="135007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130464</xdr:rowOff>
    </xdr:from>
    <xdr:ext cx="405111" cy="259045"/>
    <xdr:sp macro="" textlink="">
      <xdr:nvSpPr>
        <xdr:cNvPr id="798" name="n_4mainValue【公民館】&#10;有形固定資産減価償却率"/>
        <xdr:cNvSpPr txBox="1"/>
      </xdr:nvSpPr>
      <xdr:spPr>
        <a:xfrm>
          <a:off x="126117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824" name="直線コネクタ 823"/>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5"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6" name="直線コネクタ 825"/>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827"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828" name="直線コネクタ 827"/>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829" name="【公民館】&#10;一人当たり面積平均値テキスト"/>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830" name="フローチャート: 判断 829"/>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31" name="フローチャート: 判断 830"/>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832" name="フローチャート: 判断 831"/>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833" name="フローチャート: 判断 832"/>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834" name="フローチャート: 判断 833"/>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40" name="楕円 839"/>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41" name="【公民館】&#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90714</xdr:rowOff>
    </xdr:from>
    <xdr:to>
      <xdr:col>112</xdr:col>
      <xdr:colOff>38100</xdr:colOff>
      <xdr:row>107</xdr:row>
      <xdr:rowOff>20864</xdr:rowOff>
    </xdr:to>
    <xdr:sp macro="" textlink="">
      <xdr:nvSpPr>
        <xdr:cNvPr id="842" name="楕円 841"/>
        <xdr:cNvSpPr/>
      </xdr:nvSpPr>
      <xdr:spPr>
        <a:xfrm>
          <a:off x="2127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141514</xdr:rowOff>
    </xdr:from>
    <xdr:to>
      <xdr:col>116</xdr:col>
      <xdr:colOff>63500</xdr:colOff>
      <xdr:row>106</xdr:row>
      <xdr:rowOff>144780</xdr:rowOff>
    </xdr:to>
    <xdr:cxnSp macro="">
      <xdr:nvCxnSpPr>
        <xdr:cNvPr id="843" name="直線コネクタ 842"/>
        <xdr:cNvCxnSpPr/>
      </xdr:nvCxnSpPr>
      <xdr:spPr>
        <a:xfrm>
          <a:off x="21323300" y="183152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844" name="楕円 843"/>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141514</xdr:rowOff>
    </xdr:from>
    <xdr:to>
      <xdr:col>111</xdr:col>
      <xdr:colOff>177800</xdr:colOff>
      <xdr:row>106</xdr:row>
      <xdr:rowOff>141514</xdr:rowOff>
    </xdr:to>
    <xdr:cxnSp macro="">
      <xdr:nvCxnSpPr>
        <xdr:cNvPr id="845" name="直線コネクタ 844"/>
        <xdr:cNvCxnSpPr/>
      </xdr:nvCxnSpPr>
      <xdr:spPr>
        <a:xfrm>
          <a:off x="20434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846" name="楕円 845"/>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141514</xdr:rowOff>
    </xdr:to>
    <xdr:cxnSp macro="">
      <xdr:nvCxnSpPr>
        <xdr:cNvPr id="847" name="直線コネクタ 846"/>
        <xdr:cNvCxnSpPr/>
      </xdr:nvCxnSpPr>
      <xdr:spPr>
        <a:xfrm>
          <a:off x="19545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848" name="楕円 847"/>
        <xdr:cNvSpPr/>
      </xdr:nvSpPr>
      <xdr:spPr>
        <a:xfrm>
          <a:off x="18605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141514</xdr:rowOff>
    </xdr:to>
    <xdr:cxnSp macro="">
      <xdr:nvCxnSpPr>
        <xdr:cNvPr id="849" name="直線コネクタ 848"/>
        <xdr:cNvCxnSpPr/>
      </xdr:nvCxnSpPr>
      <xdr:spPr>
        <a:xfrm>
          <a:off x="18656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850" name="n_1ave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851" name="n_2aveValue【公民館】&#10;一人当たり面積"/>
        <xdr:cNvSpPr txBox="1"/>
      </xdr:nvSpPr>
      <xdr:spPr>
        <a:xfrm>
          <a:off x="20199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852" name="n_3aveValue【公民館】&#10;一人当たり面積"/>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853" name="n_4aveValue【公民館】&#10;一人当たり面積"/>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37391</xdr:rowOff>
    </xdr:from>
    <xdr:ext cx="469744" cy="259045"/>
    <xdr:sp macro="" textlink="">
      <xdr:nvSpPr>
        <xdr:cNvPr id="854" name="n_1mainValue【公民館】&#10;一人当たり面積"/>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37391</xdr:rowOff>
    </xdr:from>
    <xdr:ext cx="469744" cy="259045"/>
    <xdr:sp macro="" textlink="">
      <xdr:nvSpPr>
        <xdr:cNvPr id="855" name="n_2mainValue【公民館】&#10;一人当たり面積"/>
        <xdr:cNvSpPr txBox="1"/>
      </xdr:nvSpPr>
      <xdr:spPr>
        <a:xfrm>
          <a:off x="20199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11991</xdr:rowOff>
    </xdr:from>
    <xdr:ext cx="469744" cy="259045"/>
    <xdr:sp macro="" textlink="">
      <xdr:nvSpPr>
        <xdr:cNvPr id="856" name="n_3mainValue【公民館】&#10;一人当たり面積"/>
        <xdr:cNvSpPr txBox="1"/>
      </xdr:nvSpPr>
      <xdr:spPr>
        <a:xfrm>
          <a:off x="19310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11991</xdr:rowOff>
    </xdr:from>
    <xdr:ext cx="469744" cy="259045"/>
    <xdr:sp macro="" textlink="">
      <xdr:nvSpPr>
        <xdr:cNvPr id="857" name="n_4mainValue【公民館】&#10;一人当たり面積"/>
        <xdr:cNvSpPr txBox="1"/>
      </xdr:nvSpPr>
      <xdr:spPr>
        <a:xfrm>
          <a:off x="18421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元年度の有形固定資産減価償却率が類似団体内平均より高くなっている施設は、保育所、橋りょう、学校施設であり、年次計画による大規模改修及び改良を予定している。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減価償却率が低くなっている施設は、道路、公営住宅、児童館、公民館であり、道路については合併併特例債を活用した改良の推進、公営住宅、児童館、公民館については施設の建替等に伴い率が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月に策定した公共施設等管理計画、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月に策定した個別計画に基づき、施設の維持・修繕・統廃合等に取り組み、施設の有効活用を図る。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25,679
25,487
51.92
17,584,019
16,982,997
537,971
7,241,085
16,169,393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142966</xdr:rowOff>
    </xdr:from>
    <xdr:to>
      <xdr:col>24</xdr:col>
      <xdr:colOff>114300</xdr:colOff>
      <xdr:row>39</xdr:row>
      <xdr:rowOff>73116</xdr:rowOff>
    </xdr:to>
    <xdr:sp macro="" textlink="">
      <xdr:nvSpPr>
        <xdr:cNvPr id="74" name="楕円 73"/>
        <xdr:cNvSpPr/>
      </xdr:nvSpPr>
      <xdr:spPr>
        <a:xfrm>
          <a:off x="4584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121393</xdr:rowOff>
    </xdr:from>
    <xdr:ext cx="405111" cy="259045"/>
    <xdr:sp macro="" textlink="">
      <xdr:nvSpPr>
        <xdr:cNvPr id="75" name="【図書館】&#10;有形固定資産減価償却率該当値テキスト"/>
        <xdr:cNvSpPr txBox="1"/>
      </xdr:nvSpPr>
      <xdr:spPr>
        <a:xfrm>
          <a:off x="4673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121738</xdr:rowOff>
    </xdr:from>
    <xdr:to>
      <xdr:col>20</xdr:col>
      <xdr:colOff>38100</xdr:colOff>
      <xdr:row>39</xdr:row>
      <xdr:rowOff>51888</xdr:rowOff>
    </xdr:to>
    <xdr:sp macro="" textlink="">
      <xdr:nvSpPr>
        <xdr:cNvPr id="76" name="楕円 75"/>
        <xdr:cNvSpPr/>
      </xdr:nvSpPr>
      <xdr:spPr>
        <a:xfrm>
          <a:off x="3746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xdr:rowOff>
    </xdr:from>
    <xdr:to>
      <xdr:col>24</xdr:col>
      <xdr:colOff>63500</xdr:colOff>
      <xdr:row>39</xdr:row>
      <xdr:rowOff>22316</xdr:rowOff>
    </xdr:to>
    <xdr:cxnSp macro="">
      <xdr:nvCxnSpPr>
        <xdr:cNvPr id="77" name="直線コネクタ 76"/>
        <xdr:cNvCxnSpPr/>
      </xdr:nvCxnSpPr>
      <xdr:spPr>
        <a:xfrm>
          <a:off x="3797300" y="668763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102144</xdr:rowOff>
    </xdr:from>
    <xdr:to>
      <xdr:col>15</xdr:col>
      <xdr:colOff>101600</xdr:colOff>
      <xdr:row>39</xdr:row>
      <xdr:rowOff>32294</xdr:rowOff>
    </xdr:to>
    <xdr:sp macro="" textlink="">
      <xdr:nvSpPr>
        <xdr:cNvPr id="78" name="楕円 77"/>
        <xdr:cNvSpPr/>
      </xdr:nvSpPr>
      <xdr:spPr>
        <a:xfrm>
          <a:off x="2857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152944</xdr:rowOff>
    </xdr:from>
    <xdr:to>
      <xdr:col>19</xdr:col>
      <xdr:colOff>177800</xdr:colOff>
      <xdr:row>39</xdr:row>
      <xdr:rowOff>1088</xdr:rowOff>
    </xdr:to>
    <xdr:cxnSp macro="">
      <xdr:nvCxnSpPr>
        <xdr:cNvPr id="79" name="直線コネクタ 78"/>
        <xdr:cNvCxnSpPr/>
      </xdr:nvCxnSpPr>
      <xdr:spPr>
        <a:xfrm>
          <a:off x="2908300" y="66680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102144</xdr:rowOff>
    </xdr:from>
    <xdr:to>
      <xdr:col>10</xdr:col>
      <xdr:colOff>165100</xdr:colOff>
      <xdr:row>39</xdr:row>
      <xdr:rowOff>32294</xdr:rowOff>
    </xdr:to>
    <xdr:sp macro="" textlink="">
      <xdr:nvSpPr>
        <xdr:cNvPr id="80" name="楕円 79"/>
        <xdr:cNvSpPr/>
      </xdr:nvSpPr>
      <xdr:spPr>
        <a:xfrm>
          <a:off x="1968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152944</xdr:rowOff>
    </xdr:from>
    <xdr:to>
      <xdr:col>15</xdr:col>
      <xdr:colOff>50800</xdr:colOff>
      <xdr:row>38</xdr:row>
      <xdr:rowOff>152944</xdr:rowOff>
    </xdr:to>
    <xdr:cxnSp macro="">
      <xdr:nvCxnSpPr>
        <xdr:cNvPr id="81" name="直線コネクタ 80"/>
        <xdr:cNvCxnSpPr/>
      </xdr:nvCxnSpPr>
      <xdr:spPr>
        <a:xfrm>
          <a:off x="2019300" y="6668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80917</xdr:rowOff>
    </xdr:from>
    <xdr:to>
      <xdr:col>6</xdr:col>
      <xdr:colOff>38100</xdr:colOff>
      <xdr:row>39</xdr:row>
      <xdr:rowOff>11067</xdr:rowOff>
    </xdr:to>
    <xdr:sp macro="" textlink="">
      <xdr:nvSpPr>
        <xdr:cNvPr id="82" name="楕円 81"/>
        <xdr:cNvSpPr/>
      </xdr:nvSpPr>
      <xdr:spPr>
        <a:xfrm>
          <a:off x="1079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131717</xdr:rowOff>
    </xdr:from>
    <xdr:to>
      <xdr:col>10</xdr:col>
      <xdr:colOff>114300</xdr:colOff>
      <xdr:row>38</xdr:row>
      <xdr:rowOff>152944</xdr:rowOff>
    </xdr:to>
    <xdr:cxnSp macro="">
      <xdr:nvCxnSpPr>
        <xdr:cNvPr id="83" name="直線コネクタ 82"/>
        <xdr:cNvCxnSpPr/>
      </xdr:nvCxnSpPr>
      <xdr:spPr>
        <a:xfrm>
          <a:off x="1130300" y="66468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43015</xdr:rowOff>
    </xdr:from>
    <xdr:ext cx="405111" cy="259045"/>
    <xdr:sp macro="" textlink="">
      <xdr:nvSpPr>
        <xdr:cNvPr id="88" name="n_1mainValue【図書館】&#10;有形固定資産減価償却率"/>
        <xdr:cNvSpPr txBox="1"/>
      </xdr:nvSpPr>
      <xdr:spPr>
        <a:xfrm>
          <a:off x="35820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9" name="n_2mainValue【図書館】&#10;有形固定資産減価償却率"/>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90" name="n_3mainValue【図書館】&#10;有形固定資産減価償却率"/>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2194</xdr:rowOff>
    </xdr:from>
    <xdr:ext cx="405111" cy="259045"/>
    <xdr:sp macro="" textlink="">
      <xdr:nvSpPr>
        <xdr:cNvPr id="91" name="n_4mainValue【図書館】&#10;有形固定資産減価償却率"/>
        <xdr:cNvSpPr txBox="1"/>
      </xdr:nvSpPr>
      <xdr:spPr>
        <a:xfrm>
          <a:off x="927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156845</xdr:rowOff>
    </xdr:from>
    <xdr:to>
      <xdr:col>55</xdr:col>
      <xdr:colOff>50800</xdr:colOff>
      <xdr:row>40</xdr:row>
      <xdr:rowOff>86995</xdr:rowOff>
    </xdr:to>
    <xdr:sp macro="" textlink="">
      <xdr:nvSpPr>
        <xdr:cNvPr id="127" name="楕円 126"/>
        <xdr:cNvSpPr/>
      </xdr:nvSpPr>
      <xdr:spPr>
        <a:xfrm>
          <a:off x="104267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71772</xdr:rowOff>
    </xdr:from>
    <xdr:ext cx="469744" cy="259045"/>
    <xdr:sp macro="" textlink="">
      <xdr:nvSpPr>
        <xdr:cNvPr id="128" name="【図書館】&#10;一人当たり面積該当値テキスト"/>
        <xdr:cNvSpPr txBox="1"/>
      </xdr:nvSpPr>
      <xdr:spPr>
        <a:xfrm>
          <a:off x="10515600" y="67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156845</xdr:rowOff>
    </xdr:from>
    <xdr:to>
      <xdr:col>50</xdr:col>
      <xdr:colOff>165100</xdr:colOff>
      <xdr:row>40</xdr:row>
      <xdr:rowOff>86995</xdr:rowOff>
    </xdr:to>
    <xdr:sp macro="" textlink="">
      <xdr:nvSpPr>
        <xdr:cNvPr id="129" name="楕円 128"/>
        <xdr:cNvSpPr/>
      </xdr:nvSpPr>
      <xdr:spPr>
        <a:xfrm>
          <a:off x="9588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36195</xdr:rowOff>
    </xdr:from>
    <xdr:to>
      <xdr:col>55</xdr:col>
      <xdr:colOff>0</xdr:colOff>
      <xdr:row>40</xdr:row>
      <xdr:rowOff>36195</xdr:rowOff>
    </xdr:to>
    <xdr:cxnSp macro="">
      <xdr:nvCxnSpPr>
        <xdr:cNvPr id="130" name="直線コネクタ 129"/>
        <xdr:cNvCxnSpPr/>
      </xdr:nvCxnSpPr>
      <xdr:spPr>
        <a:xfrm>
          <a:off x="9639300" y="689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156845</xdr:rowOff>
    </xdr:from>
    <xdr:to>
      <xdr:col>46</xdr:col>
      <xdr:colOff>38100</xdr:colOff>
      <xdr:row>40</xdr:row>
      <xdr:rowOff>86995</xdr:rowOff>
    </xdr:to>
    <xdr:sp macro="" textlink="">
      <xdr:nvSpPr>
        <xdr:cNvPr id="131" name="楕円 130"/>
        <xdr:cNvSpPr/>
      </xdr:nvSpPr>
      <xdr:spPr>
        <a:xfrm>
          <a:off x="8699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36195</xdr:rowOff>
    </xdr:from>
    <xdr:to>
      <xdr:col>50</xdr:col>
      <xdr:colOff>114300</xdr:colOff>
      <xdr:row>40</xdr:row>
      <xdr:rowOff>36195</xdr:rowOff>
    </xdr:to>
    <xdr:cxnSp macro="">
      <xdr:nvCxnSpPr>
        <xdr:cNvPr id="132" name="直線コネクタ 131"/>
        <xdr:cNvCxnSpPr/>
      </xdr:nvCxnSpPr>
      <xdr:spPr>
        <a:xfrm>
          <a:off x="8750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156845</xdr:rowOff>
    </xdr:from>
    <xdr:to>
      <xdr:col>41</xdr:col>
      <xdr:colOff>101600</xdr:colOff>
      <xdr:row>40</xdr:row>
      <xdr:rowOff>86995</xdr:rowOff>
    </xdr:to>
    <xdr:sp macro="" textlink="">
      <xdr:nvSpPr>
        <xdr:cNvPr id="133" name="楕円 132"/>
        <xdr:cNvSpPr/>
      </xdr:nvSpPr>
      <xdr:spPr>
        <a:xfrm>
          <a:off x="7810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36195</xdr:rowOff>
    </xdr:from>
    <xdr:to>
      <xdr:col>45</xdr:col>
      <xdr:colOff>177800</xdr:colOff>
      <xdr:row>40</xdr:row>
      <xdr:rowOff>36195</xdr:rowOff>
    </xdr:to>
    <xdr:cxnSp macro="">
      <xdr:nvCxnSpPr>
        <xdr:cNvPr id="134" name="直線コネクタ 133"/>
        <xdr:cNvCxnSpPr/>
      </xdr:nvCxnSpPr>
      <xdr:spPr>
        <a:xfrm>
          <a:off x="7861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156845</xdr:rowOff>
    </xdr:from>
    <xdr:to>
      <xdr:col>36</xdr:col>
      <xdr:colOff>165100</xdr:colOff>
      <xdr:row>40</xdr:row>
      <xdr:rowOff>86995</xdr:rowOff>
    </xdr:to>
    <xdr:sp macro="" textlink="">
      <xdr:nvSpPr>
        <xdr:cNvPr id="135" name="楕円 134"/>
        <xdr:cNvSpPr/>
      </xdr:nvSpPr>
      <xdr:spPr>
        <a:xfrm>
          <a:off x="6921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36195</xdr:rowOff>
    </xdr:from>
    <xdr:to>
      <xdr:col>41</xdr:col>
      <xdr:colOff>50800</xdr:colOff>
      <xdr:row>40</xdr:row>
      <xdr:rowOff>36195</xdr:rowOff>
    </xdr:to>
    <xdr:cxnSp macro="">
      <xdr:nvCxnSpPr>
        <xdr:cNvPr id="136" name="直線コネクタ 135"/>
        <xdr:cNvCxnSpPr/>
      </xdr:nvCxnSpPr>
      <xdr:spPr>
        <a:xfrm>
          <a:off x="6972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78122</xdr:rowOff>
    </xdr:from>
    <xdr:ext cx="469744" cy="259045"/>
    <xdr:sp macro="" textlink="">
      <xdr:nvSpPr>
        <xdr:cNvPr id="141" name="n_1mainValue【図書館】&#10;一人当たり面積"/>
        <xdr:cNvSpPr txBox="1"/>
      </xdr:nvSpPr>
      <xdr:spPr>
        <a:xfrm>
          <a:off x="93917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78122</xdr:rowOff>
    </xdr:from>
    <xdr:ext cx="469744" cy="259045"/>
    <xdr:sp macro="" textlink="">
      <xdr:nvSpPr>
        <xdr:cNvPr id="142" name="n_2mainValue【図書館】&#10;一人当たり面積"/>
        <xdr:cNvSpPr txBox="1"/>
      </xdr:nvSpPr>
      <xdr:spPr>
        <a:xfrm>
          <a:off x="8515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78122</xdr:rowOff>
    </xdr:from>
    <xdr:ext cx="469744" cy="259045"/>
    <xdr:sp macro="" textlink="">
      <xdr:nvSpPr>
        <xdr:cNvPr id="143" name="n_3mainValue【図書館】&#10;一人当たり面積"/>
        <xdr:cNvSpPr txBox="1"/>
      </xdr:nvSpPr>
      <xdr:spPr>
        <a:xfrm>
          <a:off x="7626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78122</xdr:rowOff>
    </xdr:from>
    <xdr:ext cx="469744" cy="259045"/>
    <xdr:sp macro="" textlink="">
      <xdr:nvSpPr>
        <xdr:cNvPr id="144" name="n_4mainValue【図書館】&#10;一人当たり面積"/>
        <xdr:cNvSpPr txBox="1"/>
      </xdr:nvSpPr>
      <xdr:spPr>
        <a:xfrm>
          <a:off x="6737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26670</xdr:rowOff>
    </xdr:from>
    <xdr:to>
      <xdr:col>24</xdr:col>
      <xdr:colOff>114300</xdr:colOff>
      <xdr:row>61</xdr:row>
      <xdr:rowOff>128270</xdr:rowOff>
    </xdr:to>
    <xdr:sp macro="" textlink="">
      <xdr:nvSpPr>
        <xdr:cNvPr id="184" name="楕円 183"/>
        <xdr:cNvSpPr/>
      </xdr:nvSpPr>
      <xdr:spPr>
        <a:xfrm>
          <a:off x="45847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5097</xdr:rowOff>
    </xdr:from>
    <xdr:ext cx="405111" cy="259045"/>
    <xdr:sp macro="" textlink="">
      <xdr:nvSpPr>
        <xdr:cNvPr id="185" name="【体育館・プール】&#10;有形固定資産減価償却率該当値テキスト"/>
        <xdr:cNvSpPr txBox="1"/>
      </xdr:nvSpPr>
      <xdr:spPr>
        <a:xfrm>
          <a:off x="4673600" y="1046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11430</xdr:rowOff>
    </xdr:from>
    <xdr:to>
      <xdr:col>20</xdr:col>
      <xdr:colOff>38100</xdr:colOff>
      <xdr:row>61</xdr:row>
      <xdr:rowOff>113030</xdr:rowOff>
    </xdr:to>
    <xdr:sp macro="" textlink="">
      <xdr:nvSpPr>
        <xdr:cNvPr id="186" name="楕円 185"/>
        <xdr:cNvSpPr/>
      </xdr:nvSpPr>
      <xdr:spPr>
        <a:xfrm>
          <a:off x="3746500" y="10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62230</xdr:rowOff>
    </xdr:from>
    <xdr:to>
      <xdr:col>24</xdr:col>
      <xdr:colOff>63500</xdr:colOff>
      <xdr:row>61</xdr:row>
      <xdr:rowOff>77470</xdr:rowOff>
    </xdr:to>
    <xdr:cxnSp macro="">
      <xdr:nvCxnSpPr>
        <xdr:cNvPr id="187" name="直線コネクタ 186"/>
        <xdr:cNvCxnSpPr/>
      </xdr:nvCxnSpPr>
      <xdr:spPr>
        <a:xfrm>
          <a:off x="3797300" y="10520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157480</xdr:rowOff>
    </xdr:from>
    <xdr:to>
      <xdr:col>15</xdr:col>
      <xdr:colOff>101600</xdr:colOff>
      <xdr:row>61</xdr:row>
      <xdr:rowOff>87630</xdr:rowOff>
    </xdr:to>
    <xdr:sp macro="" textlink="">
      <xdr:nvSpPr>
        <xdr:cNvPr id="188" name="楕円 187"/>
        <xdr:cNvSpPr/>
      </xdr:nvSpPr>
      <xdr:spPr>
        <a:xfrm>
          <a:off x="28575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36830</xdr:rowOff>
    </xdr:from>
    <xdr:to>
      <xdr:col>19</xdr:col>
      <xdr:colOff>177800</xdr:colOff>
      <xdr:row>61</xdr:row>
      <xdr:rowOff>62230</xdr:rowOff>
    </xdr:to>
    <xdr:cxnSp macro="">
      <xdr:nvCxnSpPr>
        <xdr:cNvPr id="189" name="直線コネクタ 188"/>
        <xdr:cNvCxnSpPr/>
      </xdr:nvCxnSpPr>
      <xdr:spPr>
        <a:xfrm>
          <a:off x="2908300" y="104952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90" name="楕円 189"/>
        <xdr:cNvSpPr/>
      </xdr:nvSpPr>
      <xdr:spPr>
        <a:xfrm>
          <a:off x="1968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xdr:rowOff>
    </xdr:from>
    <xdr:to>
      <xdr:col>15</xdr:col>
      <xdr:colOff>50800</xdr:colOff>
      <xdr:row>61</xdr:row>
      <xdr:rowOff>36830</xdr:rowOff>
    </xdr:to>
    <xdr:cxnSp macro="">
      <xdr:nvCxnSpPr>
        <xdr:cNvPr id="191" name="直線コネクタ 190"/>
        <xdr:cNvCxnSpPr/>
      </xdr:nvCxnSpPr>
      <xdr:spPr>
        <a:xfrm>
          <a:off x="2019300" y="104660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100330</xdr:rowOff>
    </xdr:from>
    <xdr:to>
      <xdr:col>6</xdr:col>
      <xdr:colOff>38100</xdr:colOff>
      <xdr:row>61</xdr:row>
      <xdr:rowOff>30480</xdr:rowOff>
    </xdr:to>
    <xdr:sp macro="" textlink="">
      <xdr:nvSpPr>
        <xdr:cNvPr id="192" name="楕円 191"/>
        <xdr:cNvSpPr/>
      </xdr:nvSpPr>
      <xdr:spPr>
        <a:xfrm>
          <a:off x="10795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151130</xdr:rowOff>
    </xdr:from>
    <xdr:to>
      <xdr:col>10</xdr:col>
      <xdr:colOff>114300</xdr:colOff>
      <xdr:row>61</xdr:row>
      <xdr:rowOff>7620</xdr:rowOff>
    </xdr:to>
    <xdr:cxnSp macro="">
      <xdr:nvCxnSpPr>
        <xdr:cNvPr id="193" name="直線コネクタ 192"/>
        <xdr:cNvCxnSpPr/>
      </xdr:nvCxnSpPr>
      <xdr:spPr>
        <a:xfrm>
          <a:off x="1130300" y="104381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7" name="n_4aveValue【体育館・プー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104157</xdr:rowOff>
    </xdr:from>
    <xdr:ext cx="405111" cy="259045"/>
    <xdr:sp macro="" textlink="">
      <xdr:nvSpPr>
        <xdr:cNvPr id="198" name="n_1mainValue【体育館・プール】&#10;有形固定資産減価償却率"/>
        <xdr:cNvSpPr txBox="1"/>
      </xdr:nvSpPr>
      <xdr:spPr>
        <a:xfrm>
          <a:off x="3582044" y="1056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78757</xdr:rowOff>
    </xdr:from>
    <xdr:ext cx="405111" cy="259045"/>
    <xdr:sp macro="" textlink="">
      <xdr:nvSpPr>
        <xdr:cNvPr id="199" name="n_2mainValue【体育館・プール】&#10;有形固定資産減価償却率"/>
        <xdr:cNvSpPr txBox="1"/>
      </xdr:nvSpPr>
      <xdr:spPr>
        <a:xfrm>
          <a:off x="2705744" y="1053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200" name="n_3mainValue【体育館・プール】&#10;有形固定資産減価償却率"/>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21607</xdr:rowOff>
    </xdr:from>
    <xdr:ext cx="405111" cy="259045"/>
    <xdr:sp macro="" textlink="">
      <xdr:nvSpPr>
        <xdr:cNvPr id="201" name="n_4mainValue【体育館・プール】&#10;有形固定資産減価償却率"/>
        <xdr:cNvSpPr txBox="1"/>
      </xdr:nvSpPr>
      <xdr:spPr>
        <a:xfrm>
          <a:off x="927744" y="1048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30"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41" name="楕円 240"/>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74947</xdr:rowOff>
    </xdr:from>
    <xdr:ext cx="469744" cy="259045"/>
    <xdr:sp macro="" textlink="">
      <xdr:nvSpPr>
        <xdr:cNvPr id="242" name="【体育館・プール】&#10;一人当たり面積該当値テキスト"/>
        <xdr:cNvSpPr txBox="1"/>
      </xdr:nvSpPr>
      <xdr:spPr>
        <a:xfrm>
          <a:off x="10515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48260</xdr:rowOff>
    </xdr:from>
    <xdr:to>
      <xdr:col>50</xdr:col>
      <xdr:colOff>165100</xdr:colOff>
      <xdr:row>61</xdr:row>
      <xdr:rowOff>149860</xdr:rowOff>
    </xdr:to>
    <xdr:sp macro="" textlink="">
      <xdr:nvSpPr>
        <xdr:cNvPr id="243" name="楕円 242"/>
        <xdr:cNvSpPr/>
      </xdr:nvSpPr>
      <xdr:spPr>
        <a:xfrm>
          <a:off x="9588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99060</xdr:rowOff>
    </xdr:from>
    <xdr:to>
      <xdr:col>55</xdr:col>
      <xdr:colOff>0</xdr:colOff>
      <xdr:row>61</xdr:row>
      <xdr:rowOff>102870</xdr:rowOff>
    </xdr:to>
    <xdr:cxnSp macro="">
      <xdr:nvCxnSpPr>
        <xdr:cNvPr id="244" name="直線コネクタ 243"/>
        <xdr:cNvCxnSpPr/>
      </xdr:nvCxnSpPr>
      <xdr:spPr>
        <a:xfrm>
          <a:off x="9639300" y="105575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48260</xdr:rowOff>
    </xdr:from>
    <xdr:to>
      <xdr:col>46</xdr:col>
      <xdr:colOff>38100</xdr:colOff>
      <xdr:row>61</xdr:row>
      <xdr:rowOff>149860</xdr:rowOff>
    </xdr:to>
    <xdr:sp macro="" textlink="">
      <xdr:nvSpPr>
        <xdr:cNvPr id="245" name="楕円 244"/>
        <xdr:cNvSpPr/>
      </xdr:nvSpPr>
      <xdr:spPr>
        <a:xfrm>
          <a:off x="8699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99060</xdr:rowOff>
    </xdr:from>
    <xdr:to>
      <xdr:col>50</xdr:col>
      <xdr:colOff>114300</xdr:colOff>
      <xdr:row>61</xdr:row>
      <xdr:rowOff>99060</xdr:rowOff>
    </xdr:to>
    <xdr:cxnSp macro="">
      <xdr:nvCxnSpPr>
        <xdr:cNvPr id="246" name="直線コネクタ 245"/>
        <xdr:cNvCxnSpPr/>
      </xdr:nvCxnSpPr>
      <xdr:spPr>
        <a:xfrm>
          <a:off x="8750300" y="10557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48260</xdr:rowOff>
    </xdr:from>
    <xdr:to>
      <xdr:col>41</xdr:col>
      <xdr:colOff>101600</xdr:colOff>
      <xdr:row>61</xdr:row>
      <xdr:rowOff>149860</xdr:rowOff>
    </xdr:to>
    <xdr:sp macro="" textlink="">
      <xdr:nvSpPr>
        <xdr:cNvPr id="247" name="楕円 246"/>
        <xdr:cNvSpPr/>
      </xdr:nvSpPr>
      <xdr:spPr>
        <a:xfrm>
          <a:off x="781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99060</xdr:rowOff>
    </xdr:from>
    <xdr:to>
      <xdr:col>45</xdr:col>
      <xdr:colOff>177800</xdr:colOff>
      <xdr:row>61</xdr:row>
      <xdr:rowOff>99060</xdr:rowOff>
    </xdr:to>
    <xdr:cxnSp macro="">
      <xdr:nvCxnSpPr>
        <xdr:cNvPr id="248" name="直線コネクタ 247"/>
        <xdr:cNvCxnSpPr/>
      </xdr:nvCxnSpPr>
      <xdr:spPr>
        <a:xfrm>
          <a:off x="7861300" y="10557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122555</xdr:rowOff>
    </xdr:from>
    <xdr:to>
      <xdr:col>36</xdr:col>
      <xdr:colOff>165100</xdr:colOff>
      <xdr:row>62</xdr:row>
      <xdr:rowOff>52705</xdr:rowOff>
    </xdr:to>
    <xdr:sp macro="" textlink="">
      <xdr:nvSpPr>
        <xdr:cNvPr id="249" name="楕円 248"/>
        <xdr:cNvSpPr/>
      </xdr:nvSpPr>
      <xdr:spPr>
        <a:xfrm>
          <a:off x="6921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99060</xdr:rowOff>
    </xdr:from>
    <xdr:to>
      <xdr:col>41</xdr:col>
      <xdr:colOff>50800</xdr:colOff>
      <xdr:row>62</xdr:row>
      <xdr:rowOff>1905</xdr:rowOff>
    </xdr:to>
    <xdr:cxnSp macro="">
      <xdr:nvCxnSpPr>
        <xdr:cNvPr id="250" name="直線コネクタ 249"/>
        <xdr:cNvCxnSpPr/>
      </xdr:nvCxnSpPr>
      <xdr:spPr>
        <a:xfrm flipV="1">
          <a:off x="6972300" y="105575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51" name="n_1aveValue【体育館・プール】&#10;一人当たり面積"/>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2"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3" name="n_3ave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54" name="n_4aveValue【体育館・プール】&#10;一人当たり面積"/>
        <xdr:cNvSpPr txBox="1"/>
      </xdr:nvSpPr>
      <xdr:spPr>
        <a:xfrm>
          <a:off x="6737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166387</xdr:rowOff>
    </xdr:from>
    <xdr:ext cx="469744" cy="259045"/>
    <xdr:sp macro="" textlink="">
      <xdr:nvSpPr>
        <xdr:cNvPr id="255" name="n_1mainValue【体育館・プール】&#10;一人当たり面積"/>
        <xdr:cNvSpPr txBox="1"/>
      </xdr:nvSpPr>
      <xdr:spPr>
        <a:xfrm>
          <a:off x="9391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166387</xdr:rowOff>
    </xdr:from>
    <xdr:ext cx="469744" cy="259045"/>
    <xdr:sp macro="" textlink="">
      <xdr:nvSpPr>
        <xdr:cNvPr id="256" name="n_2mainValue【体育館・プール】&#10;一人当たり面積"/>
        <xdr:cNvSpPr txBox="1"/>
      </xdr:nvSpPr>
      <xdr:spPr>
        <a:xfrm>
          <a:off x="8515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57" name="n_3mainValue【体育館・プール】&#10;一人当たり面積"/>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69232</xdr:rowOff>
    </xdr:from>
    <xdr:ext cx="469744" cy="259045"/>
    <xdr:sp macro="" textlink="">
      <xdr:nvSpPr>
        <xdr:cNvPr id="258" name="n_4mainValue【体育館・プール】&#10;一人当たり面積"/>
        <xdr:cNvSpPr txBox="1"/>
      </xdr:nvSpPr>
      <xdr:spPr>
        <a:xfrm>
          <a:off x="6737427" y="103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83" name="直線コネクタ 282"/>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86"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87" name="直線コネクタ 286"/>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88" name="【福祉施設】&#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9" name="フローチャート: 判断 288"/>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0" name="フローチャート: 判断 289"/>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91" name="フローチャート: 判断 290"/>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2" name="フローチャート: 判断 291"/>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93" name="フローチャート: 判断 292"/>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299" name="楕円 298"/>
        <xdr:cNvSpPr/>
      </xdr:nvSpPr>
      <xdr:spPr>
        <a:xfrm>
          <a:off x="4584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132097</xdr:rowOff>
    </xdr:from>
    <xdr:ext cx="405111" cy="259045"/>
    <xdr:sp macro="" textlink="">
      <xdr:nvSpPr>
        <xdr:cNvPr id="300" name="【福祉施設】&#10;有形固定資産減価償却率該当値テキスト"/>
        <xdr:cNvSpPr txBox="1"/>
      </xdr:nvSpPr>
      <xdr:spPr>
        <a:xfrm>
          <a:off x="4673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301" name="楕円 300"/>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81</xdr:row>
      <xdr:rowOff>160020</xdr:rowOff>
    </xdr:to>
    <xdr:cxnSp macro="">
      <xdr:nvCxnSpPr>
        <xdr:cNvPr id="302" name="直線コネクタ 301"/>
        <xdr:cNvCxnSpPr/>
      </xdr:nvCxnSpPr>
      <xdr:spPr>
        <a:xfrm>
          <a:off x="3797300" y="140188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65405</xdr:rowOff>
    </xdr:from>
    <xdr:to>
      <xdr:col>15</xdr:col>
      <xdr:colOff>101600</xdr:colOff>
      <xdr:row>81</xdr:row>
      <xdr:rowOff>167005</xdr:rowOff>
    </xdr:to>
    <xdr:sp macro="" textlink="">
      <xdr:nvSpPr>
        <xdr:cNvPr id="303" name="楕円 302"/>
        <xdr:cNvSpPr/>
      </xdr:nvSpPr>
      <xdr:spPr>
        <a:xfrm>
          <a:off x="2857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116205</xdr:rowOff>
    </xdr:from>
    <xdr:to>
      <xdr:col>19</xdr:col>
      <xdr:colOff>177800</xdr:colOff>
      <xdr:row>81</xdr:row>
      <xdr:rowOff>131445</xdr:rowOff>
    </xdr:to>
    <xdr:cxnSp macro="">
      <xdr:nvCxnSpPr>
        <xdr:cNvPr id="304" name="直線コネクタ 303"/>
        <xdr:cNvCxnSpPr/>
      </xdr:nvCxnSpPr>
      <xdr:spPr>
        <a:xfrm>
          <a:off x="2908300" y="140036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25400</xdr:rowOff>
    </xdr:from>
    <xdr:to>
      <xdr:col>10</xdr:col>
      <xdr:colOff>165100</xdr:colOff>
      <xdr:row>81</xdr:row>
      <xdr:rowOff>127000</xdr:rowOff>
    </xdr:to>
    <xdr:sp macro="" textlink="">
      <xdr:nvSpPr>
        <xdr:cNvPr id="305" name="楕円 304"/>
        <xdr:cNvSpPr/>
      </xdr:nvSpPr>
      <xdr:spPr>
        <a:xfrm>
          <a:off x="1968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76200</xdr:rowOff>
    </xdr:from>
    <xdr:to>
      <xdr:col>15</xdr:col>
      <xdr:colOff>50800</xdr:colOff>
      <xdr:row>81</xdr:row>
      <xdr:rowOff>116205</xdr:rowOff>
    </xdr:to>
    <xdr:cxnSp macro="">
      <xdr:nvCxnSpPr>
        <xdr:cNvPr id="306" name="直線コネクタ 305"/>
        <xdr:cNvCxnSpPr/>
      </xdr:nvCxnSpPr>
      <xdr:spPr>
        <a:xfrm>
          <a:off x="2019300" y="139636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156845</xdr:rowOff>
    </xdr:from>
    <xdr:to>
      <xdr:col>6</xdr:col>
      <xdr:colOff>38100</xdr:colOff>
      <xdr:row>81</xdr:row>
      <xdr:rowOff>86995</xdr:rowOff>
    </xdr:to>
    <xdr:sp macro="" textlink="">
      <xdr:nvSpPr>
        <xdr:cNvPr id="307" name="楕円 306"/>
        <xdr:cNvSpPr/>
      </xdr:nvSpPr>
      <xdr:spPr>
        <a:xfrm>
          <a:off x="1079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36195</xdr:rowOff>
    </xdr:from>
    <xdr:to>
      <xdr:col>10</xdr:col>
      <xdr:colOff>114300</xdr:colOff>
      <xdr:row>81</xdr:row>
      <xdr:rowOff>76200</xdr:rowOff>
    </xdr:to>
    <xdr:cxnSp macro="">
      <xdr:nvCxnSpPr>
        <xdr:cNvPr id="308" name="直線コネクタ 307"/>
        <xdr:cNvCxnSpPr/>
      </xdr:nvCxnSpPr>
      <xdr:spPr>
        <a:xfrm>
          <a:off x="1130300" y="139236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309" name="n_1aveValue【福祉施設】&#10;有形固定資産減価償却率"/>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10" name="n_2aveValue【福祉施設】&#10;有形固定資産減価償却率"/>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11" name="n_3ave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110507</xdr:rowOff>
    </xdr:from>
    <xdr:ext cx="405111" cy="259045"/>
    <xdr:sp macro="" textlink="">
      <xdr:nvSpPr>
        <xdr:cNvPr id="312" name="n_4aveValue【福祉施設】&#10;有形固定資産減価償却率"/>
        <xdr:cNvSpPr txBox="1"/>
      </xdr:nvSpPr>
      <xdr:spPr>
        <a:xfrm>
          <a:off x="927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313" name="n_1main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158132</xdr:rowOff>
    </xdr:from>
    <xdr:ext cx="405111" cy="259045"/>
    <xdr:sp macro="" textlink="">
      <xdr:nvSpPr>
        <xdr:cNvPr id="314" name="n_2mainValue【福祉施設】&#10;有形固定資産減価償却率"/>
        <xdr:cNvSpPr txBox="1"/>
      </xdr:nvSpPr>
      <xdr:spPr>
        <a:xfrm>
          <a:off x="2705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15" name="n_3mainValue【福祉施設】&#10;有形固定資産減価償却率"/>
        <xdr:cNvSpPr txBox="1"/>
      </xdr:nvSpPr>
      <xdr:spPr>
        <a:xfrm>
          <a:off x="1816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103522</xdr:rowOff>
    </xdr:from>
    <xdr:ext cx="405111" cy="259045"/>
    <xdr:sp macro="" textlink="">
      <xdr:nvSpPr>
        <xdr:cNvPr id="316" name="n_4mainValue【福祉施設】&#10;有形固定資産減価償却率"/>
        <xdr:cNvSpPr txBox="1"/>
      </xdr:nvSpPr>
      <xdr:spPr>
        <a:xfrm>
          <a:off x="927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38" name="直線コネクタ 337"/>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39"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40" name="直線コネクタ 339"/>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41"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42" name="直線コネクタ 341"/>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102888</xdr:rowOff>
    </xdr:from>
    <xdr:ext cx="469744" cy="259045"/>
    <xdr:sp macro="" textlink="">
      <xdr:nvSpPr>
        <xdr:cNvPr id="343" name="【福祉施設】&#10;一人当たり面積平均値テキスト"/>
        <xdr:cNvSpPr txBox="1"/>
      </xdr:nvSpPr>
      <xdr:spPr>
        <a:xfrm>
          <a:off x="10515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44" name="フローチャート: 判断 343"/>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45" name="フローチャート: 判断 344"/>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46" name="フローチャート: 判断 345"/>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47" name="フローチャート: 判断 346"/>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48" name="フローチャート: 判断 347"/>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129032</xdr:rowOff>
    </xdr:from>
    <xdr:to>
      <xdr:col>55</xdr:col>
      <xdr:colOff>50800</xdr:colOff>
      <xdr:row>84</xdr:row>
      <xdr:rowOff>59182</xdr:rowOff>
    </xdr:to>
    <xdr:sp macro="" textlink="">
      <xdr:nvSpPr>
        <xdr:cNvPr id="354" name="楕円 353"/>
        <xdr:cNvSpPr/>
      </xdr:nvSpPr>
      <xdr:spPr>
        <a:xfrm>
          <a:off x="104267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151909</xdr:rowOff>
    </xdr:from>
    <xdr:ext cx="469744" cy="259045"/>
    <xdr:sp macro="" textlink="">
      <xdr:nvSpPr>
        <xdr:cNvPr id="355" name="【福祉施設】&#10;一人当たり面積該当値テキスト"/>
        <xdr:cNvSpPr txBox="1"/>
      </xdr:nvSpPr>
      <xdr:spPr>
        <a:xfrm>
          <a:off x="10515600"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129032</xdr:rowOff>
    </xdr:from>
    <xdr:to>
      <xdr:col>50</xdr:col>
      <xdr:colOff>165100</xdr:colOff>
      <xdr:row>84</xdr:row>
      <xdr:rowOff>59182</xdr:rowOff>
    </xdr:to>
    <xdr:sp macro="" textlink="">
      <xdr:nvSpPr>
        <xdr:cNvPr id="356" name="楕円 355"/>
        <xdr:cNvSpPr/>
      </xdr:nvSpPr>
      <xdr:spPr>
        <a:xfrm>
          <a:off x="9588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xdr:rowOff>
    </xdr:from>
    <xdr:to>
      <xdr:col>55</xdr:col>
      <xdr:colOff>0</xdr:colOff>
      <xdr:row>84</xdr:row>
      <xdr:rowOff>8382</xdr:rowOff>
    </xdr:to>
    <xdr:cxnSp macro="">
      <xdr:nvCxnSpPr>
        <xdr:cNvPr id="357" name="直線コネクタ 356"/>
        <xdr:cNvCxnSpPr/>
      </xdr:nvCxnSpPr>
      <xdr:spPr>
        <a:xfrm>
          <a:off x="9639300" y="144101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8" name="楕円 357"/>
        <xdr:cNvSpPr/>
      </xdr:nvSpPr>
      <xdr:spPr>
        <a:xfrm>
          <a:off x="869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xdr:rowOff>
    </xdr:from>
    <xdr:to>
      <xdr:col>50</xdr:col>
      <xdr:colOff>114300</xdr:colOff>
      <xdr:row>84</xdr:row>
      <xdr:rowOff>15239</xdr:rowOff>
    </xdr:to>
    <xdr:cxnSp macro="">
      <xdr:nvCxnSpPr>
        <xdr:cNvPr id="359" name="直線コネクタ 358"/>
        <xdr:cNvCxnSpPr/>
      </xdr:nvCxnSpPr>
      <xdr:spPr>
        <a:xfrm flipV="1">
          <a:off x="8750300" y="144101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138176</xdr:rowOff>
    </xdr:from>
    <xdr:to>
      <xdr:col>41</xdr:col>
      <xdr:colOff>101600</xdr:colOff>
      <xdr:row>84</xdr:row>
      <xdr:rowOff>68326</xdr:rowOff>
    </xdr:to>
    <xdr:sp macro="" textlink="">
      <xdr:nvSpPr>
        <xdr:cNvPr id="360" name="楕円 359"/>
        <xdr:cNvSpPr/>
      </xdr:nvSpPr>
      <xdr:spPr>
        <a:xfrm>
          <a:off x="78105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15239</xdr:rowOff>
    </xdr:from>
    <xdr:to>
      <xdr:col>45</xdr:col>
      <xdr:colOff>177800</xdr:colOff>
      <xdr:row>84</xdr:row>
      <xdr:rowOff>17526</xdr:rowOff>
    </xdr:to>
    <xdr:cxnSp macro="">
      <xdr:nvCxnSpPr>
        <xdr:cNvPr id="361" name="直線コネクタ 360"/>
        <xdr:cNvCxnSpPr/>
      </xdr:nvCxnSpPr>
      <xdr:spPr>
        <a:xfrm flipV="1">
          <a:off x="7861300" y="144170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138176</xdr:rowOff>
    </xdr:from>
    <xdr:to>
      <xdr:col>36</xdr:col>
      <xdr:colOff>165100</xdr:colOff>
      <xdr:row>84</xdr:row>
      <xdr:rowOff>68326</xdr:rowOff>
    </xdr:to>
    <xdr:sp macro="" textlink="">
      <xdr:nvSpPr>
        <xdr:cNvPr id="362" name="楕円 361"/>
        <xdr:cNvSpPr/>
      </xdr:nvSpPr>
      <xdr:spPr>
        <a:xfrm>
          <a:off x="69215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17526</xdr:rowOff>
    </xdr:from>
    <xdr:to>
      <xdr:col>41</xdr:col>
      <xdr:colOff>50800</xdr:colOff>
      <xdr:row>84</xdr:row>
      <xdr:rowOff>17526</xdr:rowOff>
    </xdr:to>
    <xdr:cxnSp macro="">
      <xdr:nvCxnSpPr>
        <xdr:cNvPr id="363" name="直線コネクタ 362"/>
        <xdr:cNvCxnSpPr/>
      </xdr:nvCxnSpPr>
      <xdr:spPr>
        <a:xfrm>
          <a:off x="6972300" y="14419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45738</xdr:rowOff>
    </xdr:from>
    <xdr:ext cx="469744" cy="259045"/>
    <xdr:sp macro="" textlink="">
      <xdr:nvSpPr>
        <xdr:cNvPr id="364" name="n_1aveValue【福祉施設】&#10;一人当たり面積"/>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365" name="n_2aveValue【福祉施設】&#10;一人当たり面積"/>
        <xdr:cNvSpPr txBox="1"/>
      </xdr:nvSpPr>
      <xdr:spPr>
        <a:xfrm>
          <a:off x="8515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25164</xdr:rowOff>
    </xdr:from>
    <xdr:ext cx="469744" cy="259045"/>
    <xdr:sp macro="" textlink="">
      <xdr:nvSpPr>
        <xdr:cNvPr id="366" name="n_3aveValue【福祉施設】&#10;一人当たり面積"/>
        <xdr:cNvSpPr txBox="1"/>
      </xdr:nvSpPr>
      <xdr:spPr>
        <a:xfrm>
          <a:off x="7626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66312</xdr:rowOff>
    </xdr:from>
    <xdr:ext cx="469744" cy="259045"/>
    <xdr:sp macro="" textlink="">
      <xdr:nvSpPr>
        <xdr:cNvPr id="367" name="n_4aveValue【福祉施設】&#10;一人当たり面積"/>
        <xdr:cNvSpPr txBox="1"/>
      </xdr:nvSpPr>
      <xdr:spPr>
        <a:xfrm>
          <a:off x="67374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75709</xdr:rowOff>
    </xdr:from>
    <xdr:ext cx="469744" cy="259045"/>
    <xdr:sp macro="" textlink="">
      <xdr:nvSpPr>
        <xdr:cNvPr id="368" name="n_1mainValue【福祉施設】&#10;一人当たり面積"/>
        <xdr:cNvSpPr txBox="1"/>
      </xdr:nvSpPr>
      <xdr:spPr>
        <a:xfrm>
          <a:off x="93917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69" name="n_2main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84853</xdr:rowOff>
    </xdr:from>
    <xdr:ext cx="469744" cy="259045"/>
    <xdr:sp macro="" textlink="">
      <xdr:nvSpPr>
        <xdr:cNvPr id="370" name="n_3mainValue【福祉施設】&#10;一人当たり面積"/>
        <xdr:cNvSpPr txBox="1"/>
      </xdr:nvSpPr>
      <xdr:spPr>
        <a:xfrm>
          <a:off x="7626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84853</xdr:rowOff>
    </xdr:from>
    <xdr:ext cx="469744" cy="259045"/>
    <xdr:sp macro="" textlink="">
      <xdr:nvSpPr>
        <xdr:cNvPr id="371" name="n_4mainValue【福祉施設】&#10;一人当たり面積"/>
        <xdr:cNvSpPr txBox="1"/>
      </xdr:nvSpPr>
      <xdr:spPr>
        <a:xfrm>
          <a:off x="6737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13" name="直線コネクタ 412"/>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16"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17" name="直線コネクタ 416"/>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18"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19" name="フローチャート: 判断 418"/>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20" name="フローチャート: 判断 419"/>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21" name="フローチャート: 判断 420"/>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22" name="フローチャート: 判断 421"/>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23" name="フローチャート: 判断 422"/>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46627</xdr:rowOff>
    </xdr:from>
    <xdr:to>
      <xdr:col>85</xdr:col>
      <xdr:colOff>177800</xdr:colOff>
      <xdr:row>37</xdr:row>
      <xdr:rowOff>148227</xdr:rowOff>
    </xdr:to>
    <xdr:sp macro="" textlink="">
      <xdr:nvSpPr>
        <xdr:cNvPr id="429" name="楕円 428"/>
        <xdr:cNvSpPr/>
      </xdr:nvSpPr>
      <xdr:spPr>
        <a:xfrm>
          <a:off x="162687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69504</xdr:rowOff>
    </xdr:from>
    <xdr:ext cx="405111" cy="259045"/>
    <xdr:sp macro="" textlink="">
      <xdr:nvSpPr>
        <xdr:cNvPr id="430" name="【一般廃棄物処理施設】&#10;有形固定資産減価償却率該当値テキスト"/>
        <xdr:cNvSpPr txBox="1"/>
      </xdr:nvSpPr>
      <xdr:spPr>
        <a:xfrm>
          <a:off x="16357600" y="624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xdr:rowOff>
    </xdr:from>
    <xdr:to>
      <xdr:col>81</xdr:col>
      <xdr:colOff>101600</xdr:colOff>
      <xdr:row>37</xdr:row>
      <xdr:rowOff>102507</xdr:rowOff>
    </xdr:to>
    <xdr:sp macro="" textlink="">
      <xdr:nvSpPr>
        <xdr:cNvPr id="431" name="楕円 430"/>
        <xdr:cNvSpPr/>
      </xdr:nvSpPr>
      <xdr:spPr>
        <a:xfrm>
          <a:off x="15430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51707</xdr:rowOff>
    </xdr:from>
    <xdr:to>
      <xdr:col>85</xdr:col>
      <xdr:colOff>127000</xdr:colOff>
      <xdr:row>37</xdr:row>
      <xdr:rowOff>97427</xdr:rowOff>
    </xdr:to>
    <xdr:cxnSp macro="">
      <xdr:nvCxnSpPr>
        <xdr:cNvPr id="432" name="直線コネクタ 431"/>
        <xdr:cNvCxnSpPr/>
      </xdr:nvCxnSpPr>
      <xdr:spPr>
        <a:xfrm>
          <a:off x="15481300" y="639535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92347</xdr:rowOff>
    </xdr:from>
    <xdr:to>
      <xdr:col>72</xdr:col>
      <xdr:colOff>38100</xdr:colOff>
      <xdr:row>37</xdr:row>
      <xdr:rowOff>22497</xdr:rowOff>
    </xdr:to>
    <xdr:sp macro="" textlink="">
      <xdr:nvSpPr>
        <xdr:cNvPr id="433" name="楕円 432"/>
        <xdr:cNvSpPr/>
      </xdr:nvSpPr>
      <xdr:spPr>
        <a:xfrm>
          <a:off x="13652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48260</xdr:rowOff>
    </xdr:from>
    <xdr:to>
      <xdr:col>67</xdr:col>
      <xdr:colOff>101600</xdr:colOff>
      <xdr:row>36</xdr:row>
      <xdr:rowOff>149860</xdr:rowOff>
    </xdr:to>
    <xdr:sp macro="" textlink="">
      <xdr:nvSpPr>
        <xdr:cNvPr id="434" name="楕円 433"/>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143147</xdr:rowOff>
    </xdr:to>
    <xdr:cxnSp macro="">
      <xdr:nvCxnSpPr>
        <xdr:cNvPr id="435" name="直線コネクタ 434"/>
        <xdr:cNvCxnSpPr/>
      </xdr:nvCxnSpPr>
      <xdr:spPr>
        <a:xfrm>
          <a:off x="12814300" y="627126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436" name="n_1aveValue【一般廃棄物処理施設】&#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437" name="n_2aveValue【一般廃棄物処理施設】&#10;有形固定資産減価償却率"/>
        <xdr:cNvSpPr txBox="1"/>
      </xdr:nvSpPr>
      <xdr:spPr>
        <a:xfrm>
          <a:off x="14389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438" name="n_3aveValue【一般廃棄物処理施設】&#10;有形固定資産減価償却率"/>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39" name="n_4aveValue【一般廃棄物処理施設】&#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119034</xdr:rowOff>
    </xdr:from>
    <xdr:ext cx="405111" cy="259045"/>
    <xdr:sp macro="" textlink="">
      <xdr:nvSpPr>
        <xdr:cNvPr id="440" name="n_1mainValue【一般廃棄物処理施設】&#10;有形固定資産減価償却率"/>
        <xdr:cNvSpPr txBox="1"/>
      </xdr:nvSpPr>
      <xdr:spPr>
        <a:xfrm>
          <a:off x="15266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441" name="n_3main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442" name="n_4mainValue【一般廃棄物処理施設】&#10;有形固定資産減価償却率"/>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3" name="直線コネクタ 452"/>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4" name="テキスト ボックス 453"/>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5" name="直線コネクタ 4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6" name="テキスト ボックス 45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57" name="直線コネクタ 456"/>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8" name="テキスト ボックス 457"/>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0" name="テキスト ボックス 45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62" name="直線コネクタ 461"/>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63"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64" name="直線コネクタ 463"/>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65"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66" name="直線コネクタ 465"/>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467" name="【一般廃棄物処理施設】&#10;一人当たり有形固定資産（償却資産）額平均値テキスト"/>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68" name="フローチャート: 判断 467"/>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69" name="フローチャート: 判断 468"/>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70" name="フローチャート: 判断 469"/>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71" name="フローチャート: 判断 470"/>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72" name="フローチャート: 判断 471"/>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146924</xdr:rowOff>
    </xdr:from>
    <xdr:to>
      <xdr:col>116</xdr:col>
      <xdr:colOff>114300</xdr:colOff>
      <xdr:row>39</xdr:row>
      <xdr:rowOff>77074</xdr:rowOff>
    </xdr:to>
    <xdr:sp macro="" textlink="">
      <xdr:nvSpPr>
        <xdr:cNvPr id="478" name="楕円 477"/>
        <xdr:cNvSpPr/>
      </xdr:nvSpPr>
      <xdr:spPr>
        <a:xfrm>
          <a:off x="22110700" y="66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125351</xdr:rowOff>
    </xdr:from>
    <xdr:ext cx="534377" cy="259045"/>
    <xdr:sp macro="" textlink="">
      <xdr:nvSpPr>
        <xdr:cNvPr id="479" name="【一般廃棄物処理施設】&#10;一人当たり有形固定資産（償却資産）額該当値テキスト"/>
        <xdr:cNvSpPr txBox="1"/>
      </xdr:nvSpPr>
      <xdr:spPr>
        <a:xfrm>
          <a:off x="22199600" y="664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139323</xdr:rowOff>
    </xdr:from>
    <xdr:to>
      <xdr:col>112</xdr:col>
      <xdr:colOff>38100</xdr:colOff>
      <xdr:row>39</xdr:row>
      <xdr:rowOff>69473</xdr:rowOff>
    </xdr:to>
    <xdr:sp macro="" textlink="">
      <xdr:nvSpPr>
        <xdr:cNvPr id="480" name="楕円 479"/>
        <xdr:cNvSpPr/>
      </xdr:nvSpPr>
      <xdr:spPr>
        <a:xfrm>
          <a:off x="21272500" y="66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18673</xdr:rowOff>
    </xdr:from>
    <xdr:to>
      <xdr:col>116</xdr:col>
      <xdr:colOff>63500</xdr:colOff>
      <xdr:row>39</xdr:row>
      <xdr:rowOff>26274</xdr:rowOff>
    </xdr:to>
    <xdr:cxnSp macro="">
      <xdr:nvCxnSpPr>
        <xdr:cNvPr id="481" name="直線コネクタ 480"/>
        <xdr:cNvCxnSpPr/>
      </xdr:nvCxnSpPr>
      <xdr:spPr>
        <a:xfrm>
          <a:off x="21323300" y="6705223"/>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147604</xdr:rowOff>
    </xdr:from>
    <xdr:to>
      <xdr:col>102</xdr:col>
      <xdr:colOff>165100</xdr:colOff>
      <xdr:row>39</xdr:row>
      <xdr:rowOff>77754</xdr:rowOff>
    </xdr:to>
    <xdr:sp macro="" textlink="">
      <xdr:nvSpPr>
        <xdr:cNvPr id="482" name="楕円 481"/>
        <xdr:cNvSpPr/>
      </xdr:nvSpPr>
      <xdr:spPr>
        <a:xfrm>
          <a:off x="19494500" y="666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147615</xdr:rowOff>
    </xdr:from>
    <xdr:to>
      <xdr:col>98</xdr:col>
      <xdr:colOff>38100</xdr:colOff>
      <xdr:row>39</xdr:row>
      <xdr:rowOff>77765</xdr:rowOff>
    </xdr:to>
    <xdr:sp macro="" textlink="">
      <xdr:nvSpPr>
        <xdr:cNvPr id="483" name="楕円 482"/>
        <xdr:cNvSpPr/>
      </xdr:nvSpPr>
      <xdr:spPr>
        <a:xfrm>
          <a:off x="18605500" y="66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26954</xdr:rowOff>
    </xdr:from>
    <xdr:to>
      <xdr:col>102</xdr:col>
      <xdr:colOff>114300</xdr:colOff>
      <xdr:row>39</xdr:row>
      <xdr:rowOff>26965</xdr:rowOff>
    </xdr:to>
    <xdr:cxnSp macro="">
      <xdr:nvCxnSpPr>
        <xdr:cNvPr id="484" name="直線コネクタ 483"/>
        <xdr:cNvCxnSpPr/>
      </xdr:nvCxnSpPr>
      <xdr:spPr>
        <a:xfrm flipV="1">
          <a:off x="18656300" y="6713504"/>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485" name="n_1aveValue【一般廃棄物処理施設】&#10;一人当たり有形固定資産（償却資産）額"/>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486"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487" name="n_3aveValue【一般廃棄物処理施設】&#10;一人当たり有形固定資産（償却資産）額"/>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88" name="n_4aveValue【一般廃棄物処理施設】&#10;一人当たり有形固定資産（償却資産）額"/>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60600</xdr:rowOff>
    </xdr:from>
    <xdr:ext cx="534377" cy="259045"/>
    <xdr:sp macro="" textlink="">
      <xdr:nvSpPr>
        <xdr:cNvPr id="489" name="n_1mainValue【一般廃棄物処理施設】&#10;一人当たり有形固定資産（償却資産）額"/>
        <xdr:cNvSpPr txBox="1"/>
      </xdr:nvSpPr>
      <xdr:spPr>
        <a:xfrm>
          <a:off x="21043411" y="674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68881</xdr:rowOff>
    </xdr:from>
    <xdr:ext cx="534377" cy="259045"/>
    <xdr:sp macro="" textlink="">
      <xdr:nvSpPr>
        <xdr:cNvPr id="490" name="n_3mainValue【一般廃棄物処理施設】&#10;一人当たり有形固定資産（償却資産）額"/>
        <xdr:cNvSpPr txBox="1"/>
      </xdr:nvSpPr>
      <xdr:spPr>
        <a:xfrm>
          <a:off x="19278111" y="675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68892</xdr:rowOff>
    </xdr:from>
    <xdr:ext cx="534377" cy="259045"/>
    <xdr:sp macro="" textlink="">
      <xdr:nvSpPr>
        <xdr:cNvPr id="491" name="n_4mainValue【一般廃棄物処理施設】&#10;一人当たり有形固定資産（償却資産）額"/>
        <xdr:cNvSpPr txBox="1"/>
      </xdr:nvSpPr>
      <xdr:spPr>
        <a:xfrm>
          <a:off x="18389111" y="675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2" name="テキスト ボックス 5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3" name="直線コネクタ 50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4" name="テキスト ボックス 50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5" name="直線コネクタ 50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6" name="テキスト ボックス 50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7" name="直線コネクタ 50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8" name="テキスト ボックス 50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9" name="直線コネクタ 50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0" name="テキスト ボックス 50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1" name="直線コネクタ 51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2" name="テキスト ボックス 51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3" name="直線コネクタ 51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4" name="テキスト ボックス 51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17" name="直線コネクタ 516"/>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18"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19" name="直線コネクタ 51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20"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1" name="直線コネクタ 52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522" name="【保健センター・保健所】&#10;有形固定資産減価償却率平均値テキスト"/>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23" name="フローチャート: 判断 522"/>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524" name="フローチャート: 判断 523"/>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25" name="フローチャート: 判断 524"/>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26" name="フローチャート: 判断 52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527" name="フローチャート: 判断 526"/>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8" name="テキスト ボックス 5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9" name="テキスト ボックス 5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0" name="テキスト ボックス 5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1" name="テキスト ボックス 5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2" name="テキスト ボックス 5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533" name="楕円 532"/>
        <xdr:cNvSpPr/>
      </xdr:nvSpPr>
      <xdr:spPr>
        <a:xfrm>
          <a:off x="16268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534" name="【保健センター・保健所】&#10;有形固定資産減価償却率該当値テキスト"/>
        <xdr:cNvSpPr txBox="1"/>
      </xdr:nvSpPr>
      <xdr:spPr>
        <a:xfrm>
          <a:off x="16357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535" name="楕円 534"/>
        <xdr:cNvSpPr/>
      </xdr:nvSpPr>
      <xdr:spPr>
        <a:xfrm>
          <a:off x="15430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4899</xdr:rowOff>
    </xdr:from>
    <xdr:to>
      <xdr:col>85</xdr:col>
      <xdr:colOff>127000</xdr:colOff>
      <xdr:row>61</xdr:row>
      <xdr:rowOff>29391</xdr:rowOff>
    </xdr:to>
    <xdr:cxnSp macro="">
      <xdr:nvCxnSpPr>
        <xdr:cNvPr id="536" name="直線コネクタ 535"/>
        <xdr:cNvCxnSpPr/>
      </xdr:nvCxnSpPr>
      <xdr:spPr>
        <a:xfrm>
          <a:off x="15481300" y="1046334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104322</xdr:rowOff>
    </xdr:from>
    <xdr:to>
      <xdr:col>76</xdr:col>
      <xdr:colOff>165100</xdr:colOff>
      <xdr:row>61</xdr:row>
      <xdr:rowOff>34472</xdr:rowOff>
    </xdr:to>
    <xdr:sp macro="" textlink="">
      <xdr:nvSpPr>
        <xdr:cNvPr id="537" name="楕円 536"/>
        <xdr:cNvSpPr/>
      </xdr:nvSpPr>
      <xdr:spPr>
        <a:xfrm>
          <a:off x="14541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155122</xdr:rowOff>
    </xdr:from>
    <xdr:to>
      <xdr:col>81</xdr:col>
      <xdr:colOff>50800</xdr:colOff>
      <xdr:row>61</xdr:row>
      <xdr:rowOff>4899</xdr:rowOff>
    </xdr:to>
    <xdr:cxnSp macro="">
      <xdr:nvCxnSpPr>
        <xdr:cNvPr id="538" name="直線コネクタ 537"/>
        <xdr:cNvCxnSpPr/>
      </xdr:nvCxnSpPr>
      <xdr:spPr>
        <a:xfrm>
          <a:off x="14592300" y="104421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539" name="楕円 538"/>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155122</xdr:rowOff>
    </xdr:to>
    <xdr:cxnSp macro="">
      <xdr:nvCxnSpPr>
        <xdr:cNvPr id="540" name="直線コネクタ 539"/>
        <xdr:cNvCxnSpPr/>
      </xdr:nvCxnSpPr>
      <xdr:spPr>
        <a:xfrm>
          <a:off x="13703300" y="1038497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53703</xdr:rowOff>
    </xdr:from>
    <xdr:to>
      <xdr:col>67</xdr:col>
      <xdr:colOff>101600</xdr:colOff>
      <xdr:row>60</xdr:row>
      <xdr:rowOff>155303</xdr:rowOff>
    </xdr:to>
    <xdr:sp macro="" textlink="">
      <xdr:nvSpPr>
        <xdr:cNvPr id="541" name="楕円 540"/>
        <xdr:cNvSpPr/>
      </xdr:nvSpPr>
      <xdr:spPr>
        <a:xfrm>
          <a:off x="12763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60</xdr:row>
      <xdr:rowOff>104503</xdr:rowOff>
    </xdr:to>
    <xdr:cxnSp macro="">
      <xdr:nvCxnSpPr>
        <xdr:cNvPr id="542" name="直線コネクタ 541"/>
        <xdr:cNvCxnSpPr/>
      </xdr:nvCxnSpPr>
      <xdr:spPr>
        <a:xfrm flipV="1">
          <a:off x="12814300" y="103849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543" name="n_1ave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44"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45"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546" name="n_4aveValue【保健センター・保健所】&#10;有形固定資産減価償却率"/>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46826</xdr:rowOff>
    </xdr:from>
    <xdr:ext cx="405111" cy="259045"/>
    <xdr:sp macro="" textlink="">
      <xdr:nvSpPr>
        <xdr:cNvPr id="547" name="n_1mainValue【保健センター・保健所】&#10;有形固定資産減価償却率"/>
        <xdr:cNvSpPr txBox="1"/>
      </xdr:nvSpPr>
      <xdr:spPr>
        <a:xfrm>
          <a:off x="152660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25599</xdr:rowOff>
    </xdr:from>
    <xdr:ext cx="405111" cy="259045"/>
    <xdr:sp macro="" textlink="">
      <xdr:nvSpPr>
        <xdr:cNvPr id="548" name="n_2mainValue【保健センター・保健所】&#10;有形固定資産減価償却率"/>
        <xdr:cNvSpPr txBox="1"/>
      </xdr:nvSpPr>
      <xdr:spPr>
        <a:xfrm>
          <a:off x="14389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549" name="n_3mainValue【保健センター・保健所】&#10;有形固定資産減価償却率"/>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146430</xdr:rowOff>
    </xdr:from>
    <xdr:ext cx="405111" cy="259045"/>
    <xdr:sp macro="" textlink="">
      <xdr:nvSpPr>
        <xdr:cNvPr id="550" name="n_4mainValue【保健センター・保健所】&#10;有形固定資産減価償却率"/>
        <xdr:cNvSpPr txBox="1"/>
      </xdr:nvSpPr>
      <xdr:spPr>
        <a:xfrm>
          <a:off x="12611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1" name="直線コネクタ 56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2" name="テキスト ボックス 56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3" name="直線コネクタ 56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4" name="テキスト ボックス 56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5" name="直線コネクタ 56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6" name="テキスト ボックス 56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7" name="直線コネクタ 56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8" name="テキスト ボックス 56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9" name="直線コネクタ 56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0" name="テキスト ボックス 56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1" name="直線コネクタ 57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2" name="テキスト ボックス 57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76" name="直線コネクタ 575"/>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77"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78" name="直線コネクタ 577"/>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79"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80" name="直線コネクタ 579"/>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81"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82" name="フローチャート: 判断 581"/>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83" name="フローチャート: 判断 582"/>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84" name="フローチャート: 判断 583"/>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85" name="フローチャート: 判断 584"/>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86" name="フローチャート: 判断 585"/>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2" name="楕円 591"/>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109237</xdr:rowOff>
    </xdr:from>
    <xdr:ext cx="469744" cy="259045"/>
    <xdr:sp macro="" textlink="">
      <xdr:nvSpPr>
        <xdr:cNvPr id="593" name="【保健センター・保健所】&#10;一人当たり面積該当値テキスト"/>
        <xdr:cNvSpPr txBox="1"/>
      </xdr:nvSpPr>
      <xdr:spPr>
        <a:xfrm>
          <a:off x="22199600"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83094</xdr:rowOff>
    </xdr:from>
    <xdr:to>
      <xdr:col>112</xdr:col>
      <xdr:colOff>38100</xdr:colOff>
      <xdr:row>63</xdr:row>
      <xdr:rowOff>13244</xdr:rowOff>
    </xdr:to>
    <xdr:sp macro="" textlink="">
      <xdr:nvSpPr>
        <xdr:cNvPr id="594" name="楕円 593"/>
        <xdr:cNvSpPr/>
      </xdr:nvSpPr>
      <xdr:spPr>
        <a:xfrm>
          <a:off x="21272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133894</xdr:rowOff>
    </xdr:from>
    <xdr:to>
      <xdr:col>116</xdr:col>
      <xdr:colOff>63500</xdr:colOff>
      <xdr:row>62</xdr:row>
      <xdr:rowOff>137160</xdr:rowOff>
    </xdr:to>
    <xdr:cxnSp macro="">
      <xdr:nvCxnSpPr>
        <xdr:cNvPr id="595" name="直線コネクタ 594"/>
        <xdr:cNvCxnSpPr/>
      </xdr:nvCxnSpPr>
      <xdr:spPr>
        <a:xfrm>
          <a:off x="21323300" y="1076379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83094</xdr:rowOff>
    </xdr:from>
    <xdr:to>
      <xdr:col>107</xdr:col>
      <xdr:colOff>101600</xdr:colOff>
      <xdr:row>63</xdr:row>
      <xdr:rowOff>13244</xdr:rowOff>
    </xdr:to>
    <xdr:sp macro="" textlink="">
      <xdr:nvSpPr>
        <xdr:cNvPr id="596" name="楕円 595"/>
        <xdr:cNvSpPr/>
      </xdr:nvSpPr>
      <xdr:spPr>
        <a:xfrm>
          <a:off x="20383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133894</xdr:rowOff>
    </xdr:from>
    <xdr:to>
      <xdr:col>111</xdr:col>
      <xdr:colOff>177800</xdr:colOff>
      <xdr:row>62</xdr:row>
      <xdr:rowOff>133894</xdr:rowOff>
    </xdr:to>
    <xdr:cxnSp macro="">
      <xdr:nvCxnSpPr>
        <xdr:cNvPr id="597" name="直線コネクタ 596"/>
        <xdr:cNvCxnSpPr/>
      </xdr:nvCxnSpPr>
      <xdr:spPr>
        <a:xfrm>
          <a:off x="20434300" y="1076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83094</xdr:rowOff>
    </xdr:from>
    <xdr:to>
      <xdr:col>102</xdr:col>
      <xdr:colOff>165100</xdr:colOff>
      <xdr:row>63</xdr:row>
      <xdr:rowOff>13244</xdr:rowOff>
    </xdr:to>
    <xdr:sp macro="" textlink="">
      <xdr:nvSpPr>
        <xdr:cNvPr id="598" name="楕円 597"/>
        <xdr:cNvSpPr/>
      </xdr:nvSpPr>
      <xdr:spPr>
        <a:xfrm>
          <a:off x="19494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133894</xdr:rowOff>
    </xdr:from>
    <xdr:to>
      <xdr:col>107</xdr:col>
      <xdr:colOff>50800</xdr:colOff>
      <xdr:row>62</xdr:row>
      <xdr:rowOff>133894</xdr:rowOff>
    </xdr:to>
    <xdr:cxnSp macro="">
      <xdr:nvCxnSpPr>
        <xdr:cNvPr id="599" name="直線コネクタ 598"/>
        <xdr:cNvCxnSpPr/>
      </xdr:nvCxnSpPr>
      <xdr:spPr>
        <a:xfrm>
          <a:off x="19545300" y="1076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83094</xdr:rowOff>
    </xdr:from>
    <xdr:to>
      <xdr:col>98</xdr:col>
      <xdr:colOff>38100</xdr:colOff>
      <xdr:row>63</xdr:row>
      <xdr:rowOff>13244</xdr:rowOff>
    </xdr:to>
    <xdr:sp macro="" textlink="">
      <xdr:nvSpPr>
        <xdr:cNvPr id="600" name="楕円 599"/>
        <xdr:cNvSpPr/>
      </xdr:nvSpPr>
      <xdr:spPr>
        <a:xfrm>
          <a:off x="18605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133894</xdr:rowOff>
    </xdr:from>
    <xdr:to>
      <xdr:col>102</xdr:col>
      <xdr:colOff>114300</xdr:colOff>
      <xdr:row>62</xdr:row>
      <xdr:rowOff>133894</xdr:rowOff>
    </xdr:to>
    <xdr:cxnSp macro="">
      <xdr:nvCxnSpPr>
        <xdr:cNvPr id="601" name="直線コネクタ 600"/>
        <xdr:cNvCxnSpPr/>
      </xdr:nvCxnSpPr>
      <xdr:spPr>
        <a:xfrm>
          <a:off x="18656300" y="1076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02" name="n_1aveValue【保健センター・保健所】&#10;一人当たり面積"/>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164392</xdr:rowOff>
    </xdr:from>
    <xdr:ext cx="469744" cy="259045"/>
    <xdr:sp macro="" textlink="">
      <xdr:nvSpPr>
        <xdr:cNvPr id="603" name="n_2aveValue【保健センター・保健所】&#10;一人当たり面積"/>
        <xdr:cNvSpPr txBox="1"/>
      </xdr:nvSpPr>
      <xdr:spPr>
        <a:xfrm>
          <a:off x="20199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151328</xdr:rowOff>
    </xdr:from>
    <xdr:ext cx="469744" cy="259045"/>
    <xdr:sp macro="" textlink="">
      <xdr:nvSpPr>
        <xdr:cNvPr id="604" name="n_3aveValue【保健センター・保健所】&#10;一人当たり面積"/>
        <xdr:cNvSpPr txBox="1"/>
      </xdr:nvSpPr>
      <xdr:spPr>
        <a:xfrm>
          <a:off x="19310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108874</xdr:rowOff>
    </xdr:from>
    <xdr:ext cx="469744" cy="259045"/>
    <xdr:sp macro="" textlink="">
      <xdr:nvSpPr>
        <xdr:cNvPr id="605" name="n_4aveValue【保健センター・保健所】&#10;一人当たり面積"/>
        <xdr:cNvSpPr txBox="1"/>
      </xdr:nvSpPr>
      <xdr:spPr>
        <a:xfrm>
          <a:off x="18421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29771</xdr:rowOff>
    </xdr:from>
    <xdr:ext cx="469744" cy="259045"/>
    <xdr:sp macro="" textlink="">
      <xdr:nvSpPr>
        <xdr:cNvPr id="606" name="n_1mainValue【保健センター・保健所】&#10;一人当たり面積"/>
        <xdr:cNvSpPr txBox="1"/>
      </xdr:nvSpPr>
      <xdr:spPr>
        <a:xfrm>
          <a:off x="210757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607" name="n_2mainValue【保健センター・保健所】&#10;一人当たり面積"/>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29771</xdr:rowOff>
    </xdr:from>
    <xdr:ext cx="469744" cy="259045"/>
    <xdr:sp macro="" textlink="">
      <xdr:nvSpPr>
        <xdr:cNvPr id="608" name="n_3mainValue【保健センター・保健所】&#10;一人当たり面積"/>
        <xdr:cNvSpPr txBox="1"/>
      </xdr:nvSpPr>
      <xdr:spPr>
        <a:xfrm>
          <a:off x="19310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29771</xdr:rowOff>
    </xdr:from>
    <xdr:ext cx="469744" cy="259045"/>
    <xdr:sp macro="" textlink="">
      <xdr:nvSpPr>
        <xdr:cNvPr id="609" name="n_4mainValue【保健センター・保健所】&#10;一人当たり面積"/>
        <xdr:cNvSpPr txBox="1"/>
      </xdr:nvSpPr>
      <xdr:spPr>
        <a:xfrm>
          <a:off x="18421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1" name="直線コネクタ 62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2" name="テキスト ボックス 62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3" name="直線コネクタ 62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4" name="テキスト ボックス 62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5" name="直線コネクタ 62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6" name="テキスト ボックス 62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7" name="直線コネクタ 62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8" name="テキスト ボックス 62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9" name="直線コネクタ 62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0" name="テキスト ボックス 62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1" name="直線コネクタ 63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2" name="テキスト ボックス 63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35" name="直線コネクタ 634"/>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7" name="直線コネクタ 63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38"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39" name="直線コネクタ 638"/>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40"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41" name="フローチャート: 判断 640"/>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42" name="フローチャート: 判断 641"/>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43" name="フローチャート: 判断 642"/>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44" name="フローチャート: 判断 643"/>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45" name="フローチャート: 判断 644"/>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83638</xdr:rowOff>
    </xdr:from>
    <xdr:to>
      <xdr:col>85</xdr:col>
      <xdr:colOff>177800</xdr:colOff>
      <xdr:row>83</xdr:row>
      <xdr:rowOff>13788</xdr:rowOff>
    </xdr:to>
    <xdr:sp macro="" textlink="">
      <xdr:nvSpPr>
        <xdr:cNvPr id="651" name="楕円 650"/>
        <xdr:cNvSpPr/>
      </xdr:nvSpPr>
      <xdr:spPr>
        <a:xfrm>
          <a:off x="162687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106515</xdr:rowOff>
    </xdr:from>
    <xdr:ext cx="405111" cy="259045"/>
    <xdr:sp macro="" textlink="">
      <xdr:nvSpPr>
        <xdr:cNvPr id="652" name="【消防施設】&#10;有形固定資産減価償却率該当値テキスト"/>
        <xdr:cNvSpPr txBox="1"/>
      </xdr:nvSpPr>
      <xdr:spPr>
        <a:xfrm>
          <a:off x="16357600" y="1399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47716</xdr:rowOff>
    </xdr:from>
    <xdr:to>
      <xdr:col>81</xdr:col>
      <xdr:colOff>101600</xdr:colOff>
      <xdr:row>82</xdr:row>
      <xdr:rowOff>149316</xdr:rowOff>
    </xdr:to>
    <xdr:sp macro="" textlink="">
      <xdr:nvSpPr>
        <xdr:cNvPr id="653" name="楕円 652"/>
        <xdr:cNvSpPr/>
      </xdr:nvSpPr>
      <xdr:spPr>
        <a:xfrm>
          <a:off x="15430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98516</xdr:rowOff>
    </xdr:from>
    <xdr:to>
      <xdr:col>85</xdr:col>
      <xdr:colOff>127000</xdr:colOff>
      <xdr:row>82</xdr:row>
      <xdr:rowOff>134438</xdr:rowOff>
    </xdr:to>
    <xdr:cxnSp macro="">
      <xdr:nvCxnSpPr>
        <xdr:cNvPr id="654" name="直線コネクタ 653"/>
        <xdr:cNvCxnSpPr/>
      </xdr:nvCxnSpPr>
      <xdr:spPr>
        <a:xfrm>
          <a:off x="15481300" y="1415741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55" name="楕円 654"/>
        <xdr:cNvSpPr/>
      </xdr:nvSpPr>
      <xdr:spPr>
        <a:xfrm>
          <a:off x="14541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98516</xdr:rowOff>
    </xdr:from>
    <xdr:to>
      <xdr:col>81</xdr:col>
      <xdr:colOff>50800</xdr:colOff>
      <xdr:row>82</xdr:row>
      <xdr:rowOff>118111</xdr:rowOff>
    </xdr:to>
    <xdr:cxnSp macro="">
      <xdr:nvCxnSpPr>
        <xdr:cNvPr id="656" name="直線コネクタ 655"/>
        <xdr:cNvCxnSpPr/>
      </xdr:nvCxnSpPr>
      <xdr:spPr>
        <a:xfrm flipV="1">
          <a:off x="14592300" y="141574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41184</xdr:rowOff>
    </xdr:from>
    <xdr:to>
      <xdr:col>72</xdr:col>
      <xdr:colOff>38100</xdr:colOff>
      <xdr:row>82</xdr:row>
      <xdr:rowOff>142784</xdr:rowOff>
    </xdr:to>
    <xdr:sp macro="" textlink="">
      <xdr:nvSpPr>
        <xdr:cNvPr id="657" name="楕円 656"/>
        <xdr:cNvSpPr/>
      </xdr:nvSpPr>
      <xdr:spPr>
        <a:xfrm>
          <a:off x="13652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91984</xdr:rowOff>
    </xdr:from>
    <xdr:to>
      <xdr:col>76</xdr:col>
      <xdr:colOff>114300</xdr:colOff>
      <xdr:row>82</xdr:row>
      <xdr:rowOff>118111</xdr:rowOff>
    </xdr:to>
    <xdr:cxnSp macro="">
      <xdr:nvCxnSpPr>
        <xdr:cNvPr id="658" name="直線コネクタ 657"/>
        <xdr:cNvCxnSpPr/>
      </xdr:nvCxnSpPr>
      <xdr:spPr>
        <a:xfrm>
          <a:off x="13703300" y="1415088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659" name="楕円 658"/>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91984</xdr:rowOff>
    </xdr:to>
    <xdr:cxnSp macro="">
      <xdr:nvCxnSpPr>
        <xdr:cNvPr id="660" name="直線コネクタ 659"/>
        <xdr:cNvCxnSpPr/>
      </xdr:nvCxnSpPr>
      <xdr:spPr>
        <a:xfrm>
          <a:off x="12814300" y="1409700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61" name="n_1aveValue【消防施設】&#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662"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63"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64" name="n_4aveValue【消防施設】&#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165843</xdr:rowOff>
    </xdr:from>
    <xdr:ext cx="405111" cy="259045"/>
    <xdr:sp macro="" textlink="">
      <xdr:nvSpPr>
        <xdr:cNvPr id="665" name="n_1mainValue【消防施設】&#10;有形固定資産減価償却率"/>
        <xdr:cNvSpPr txBox="1"/>
      </xdr:nvSpPr>
      <xdr:spPr>
        <a:xfrm>
          <a:off x="152660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666" name="n_2mainValue【消防施設】&#10;有形固定資産減価償却率"/>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133911</xdr:rowOff>
    </xdr:from>
    <xdr:ext cx="405111" cy="259045"/>
    <xdr:sp macro="" textlink="">
      <xdr:nvSpPr>
        <xdr:cNvPr id="667" name="n_3mainValue【消防施設】&#10;有形固定資産減価償却率"/>
        <xdr:cNvSpPr txBox="1"/>
      </xdr:nvSpPr>
      <xdr:spPr>
        <a:xfrm>
          <a:off x="13500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80027</xdr:rowOff>
    </xdr:from>
    <xdr:ext cx="405111" cy="259045"/>
    <xdr:sp macro="" textlink="">
      <xdr:nvSpPr>
        <xdr:cNvPr id="668" name="n_4mainValue【消防施設】&#10;有形固定資産減価償却率"/>
        <xdr:cNvSpPr txBox="1"/>
      </xdr:nvSpPr>
      <xdr:spPr>
        <a:xfrm>
          <a:off x="12611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9" name="直線コネクタ 67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0" name="テキスト ボックス 67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1" name="直線コネクタ 68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2" name="テキスト ボックス 68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3" name="直線コネクタ 68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4" name="テキスト ボックス 68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5" name="直線コネクタ 68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6" name="テキスト ボックス 68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7" name="直線コネクタ 6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8" name="テキスト ボックス 6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90" name="直線コネクタ 689"/>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91"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92" name="直線コネクタ 691"/>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693"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694" name="直線コネクタ 693"/>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169181</xdr:rowOff>
    </xdr:from>
    <xdr:ext cx="469744" cy="259045"/>
    <xdr:sp macro="" textlink="">
      <xdr:nvSpPr>
        <xdr:cNvPr id="695" name="【消防施設】&#10;一人当たり面積平均値テキスト"/>
        <xdr:cNvSpPr txBox="1"/>
      </xdr:nvSpPr>
      <xdr:spPr>
        <a:xfrm>
          <a:off x="22199600" y="1439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696" name="フローチャート: 判断 695"/>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97" name="フローチャート: 判断 696"/>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98" name="フローチャート: 判断 697"/>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99" name="フローチャート: 判断 698"/>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00" name="フローチャート: 判断 699"/>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1" name="テキスト ボックス 7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06" name="楕円 705"/>
        <xdr:cNvSpPr/>
      </xdr:nvSpPr>
      <xdr:spPr>
        <a:xfrm>
          <a:off x="22110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117619</xdr:rowOff>
    </xdr:from>
    <xdr:ext cx="469744" cy="259045"/>
    <xdr:sp macro="" textlink="">
      <xdr:nvSpPr>
        <xdr:cNvPr id="707" name="【消防施設】&#10;一人当たり面積該当値テキスト"/>
        <xdr:cNvSpPr txBox="1"/>
      </xdr:nvSpPr>
      <xdr:spPr>
        <a:xfrm>
          <a:off x="22199600"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708" name="楕円 707"/>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145542</xdr:rowOff>
    </xdr:from>
    <xdr:to>
      <xdr:col>116</xdr:col>
      <xdr:colOff>63500</xdr:colOff>
      <xdr:row>83</xdr:row>
      <xdr:rowOff>145542</xdr:rowOff>
    </xdr:to>
    <xdr:cxnSp macro="">
      <xdr:nvCxnSpPr>
        <xdr:cNvPr id="709" name="直線コネクタ 708"/>
        <xdr:cNvCxnSpPr/>
      </xdr:nvCxnSpPr>
      <xdr:spPr>
        <a:xfrm>
          <a:off x="21323300" y="14375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710" name="楕円 709"/>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85</xdr:row>
      <xdr:rowOff>8382</xdr:rowOff>
    </xdr:to>
    <xdr:cxnSp macro="">
      <xdr:nvCxnSpPr>
        <xdr:cNvPr id="711" name="直線コネクタ 710"/>
        <xdr:cNvCxnSpPr/>
      </xdr:nvCxnSpPr>
      <xdr:spPr>
        <a:xfrm flipV="1">
          <a:off x="20434300" y="1437589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712" name="楕円 711"/>
        <xdr:cNvSpPr/>
      </xdr:nvSpPr>
      <xdr:spPr>
        <a:xfrm>
          <a:off x="19494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90678</xdr:rowOff>
    </xdr:from>
    <xdr:to>
      <xdr:col>107</xdr:col>
      <xdr:colOff>50800</xdr:colOff>
      <xdr:row>85</xdr:row>
      <xdr:rowOff>8382</xdr:rowOff>
    </xdr:to>
    <xdr:cxnSp macro="">
      <xdr:nvCxnSpPr>
        <xdr:cNvPr id="713" name="直線コネクタ 712"/>
        <xdr:cNvCxnSpPr/>
      </xdr:nvCxnSpPr>
      <xdr:spPr>
        <a:xfrm>
          <a:off x="19545300" y="1432102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35306</xdr:rowOff>
    </xdr:from>
    <xdr:to>
      <xdr:col>98</xdr:col>
      <xdr:colOff>38100</xdr:colOff>
      <xdr:row>83</xdr:row>
      <xdr:rowOff>136906</xdr:rowOff>
    </xdr:to>
    <xdr:sp macro="" textlink="">
      <xdr:nvSpPr>
        <xdr:cNvPr id="714" name="楕円 713"/>
        <xdr:cNvSpPr/>
      </xdr:nvSpPr>
      <xdr:spPr>
        <a:xfrm>
          <a:off x="18605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86106</xdr:rowOff>
    </xdr:from>
    <xdr:to>
      <xdr:col>102</xdr:col>
      <xdr:colOff>114300</xdr:colOff>
      <xdr:row>83</xdr:row>
      <xdr:rowOff>90678</xdr:rowOff>
    </xdr:to>
    <xdr:cxnSp macro="">
      <xdr:nvCxnSpPr>
        <xdr:cNvPr id="715" name="直線コネクタ 714"/>
        <xdr:cNvCxnSpPr/>
      </xdr:nvCxnSpPr>
      <xdr:spPr>
        <a:xfrm>
          <a:off x="18656300" y="1431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16"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17"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718" name="n_3aveValue【消防施設】&#10;一人当たり面積"/>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19" name="n_4aveValue【消防施設】&#10;一人当たり面積"/>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41419</xdr:rowOff>
    </xdr:from>
    <xdr:ext cx="469744" cy="259045"/>
    <xdr:sp macro="" textlink="">
      <xdr:nvSpPr>
        <xdr:cNvPr id="720" name="n_1mainValue【消防施設】&#10;一人当たり面積"/>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721" name="n_2mainValue【消防施設】&#10;一人当たり面積"/>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722" name="n_3main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153433</xdr:rowOff>
    </xdr:from>
    <xdr:ext cx="469744" cy="259045"/>
    <xdr:sp macro="" textlink="">
      <xdr:nvSpPr>
        <xdr:cNvPr id="723" name="n_4mainValue【消防施設】&#10;一人当たり面積"/>
        <xdr:cNvSpPr txBox="1"/>
      </xdr:nvSpPr>
      <xdr:spPr>
        <a:xfrm>
          <a:off x="18421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2" name="テキスト ボックス 7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3" name="直線コネクタ 7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4" name="テキスト ボックス 73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5" name="直線コネクタ 73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6" name="テキスト ボックス 73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7" name="直線コネクタ 73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8" name="テキスト ボックス 73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9" name="直線コネクタ 73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0" name="テキスト ボックス 73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1" name="直線コネクタ 74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2" name="テキスト ボックス 74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3" name="直線コネクタ 74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4" name="テキスト ボックス 74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5" name="直線コネクタ 74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6" name="テキスト ボックス 74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49" name="直線コネクタ 748"/>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1" name="直線コネクタ 75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52"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53" name="直線コネクタ 752"/>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113228</xdr:rowOff>
    </xdr:from>
    <xdr:ext cx="405111" cy="259045"/>
    <xdr:sp macro="" textlink="">
      <xdr:nvSpPr>
        <xdr:cNvPr id="754" name="【庁舎】&#10;有形固定資産減価償却率平均値テキスト"/>
        <xdr:cNvSpPr txBox="1"/>
      </xdr:nvSpPr>
      <xdr:spPr>
        <a:xfrm>
          <a:off x="16357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755" name="フローチャート: 判断 754"/>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56" name="フローチャート: 判断 755"/>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57" name="フローチャート: 判断 756"/>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58" name="フローチャート: 判断 757"/>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59" name="フローチャート: 判断 758"/>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69487</xdr:rowOff>
    </xdr:from>
    <xdr:to>
      <xdr:col>85</xdr:col>
      <xdr:colOff>177800</xdr:colOff>
      <xdr:row>103</xdr:row>
      <xdr:rowOff>171087</xdr:rowOff>
    </xdr:to>
    <xdr:sp macro="" textlink="">
      <xdr:nvSpPr>
        <xdr:cNvPr id="765" name="楕円 764"/>
        <xdr:cNvSpPr/>
      </xdr:nvSpPr>
      <xdr:spPr>
        <a:xfrm>
          <a:off x="162687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92364</xdr:rowOff>
    </xdr:from>
    <xdr:ext cx="405111" cy="259045"/>
    <xdr:sp macro="" textlink="">
      <xdr:nvSpPr>
        <xdr:cNvPr id="766" name="【庁舎】&#10;有形固定資産減価償却率該当値テキスト"/>
        <xdr:cNvSpPr txBox="1"/>
      </xdr:nvSpPr>
      <xdr:spPr>
        <a:xfrm>
          <a:off x="16357600" y="1758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41729</xdr:rowOff>
    </xdr:from>
    <xdr:to>
      <xdr:col>81</xdr:col>
      <xdr:colOff>101600</xdr:colOff>
      <xdr:row>103</xdr:row>
      <xdr:rowOff>143329</xdr:rowOff>
    </xdr:to>
    <xdr:sp macro="" textlink="">
      <xdr:nvSpPr>
        <xdr:cNvPr id="767" name="楕円 766"/>
        <xdr:cNvSpPr/>
      </xdr:nvSpPr>
      <xdr:spPr>
        <a:xfrm>
          <a:off x="15430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92529</xdr:rowOff>
    </xdr:from>
    <xdr:to>
      <xdr:col>85</xdr:col>
      <xdr:colOff>127000</xdr:colOff>
      <xdr:row>103</xdr:row>
      <xdr:rowOff>120287</xdr:rowOff>
    </xdr:to>
    <xdr:cxnSp macro="">
      <xdr:nvCxnSpPr>
        <xdr:cNvPr id="768" name="直線コネクタ 767"/>
        <xdr:cNvCxnSpPr/>
      </xdr:nvCxnSpPr>
      <xdr:spPr>
        <a:xfrm>
          <a:off x="15481300" y="1775187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769" name="楕円 768"/>
        <xdr:cNvSpPr/>
      </xdr:nvSpPr>
      <xdr:spPr>
        <a:xfrm>
          <a:off x="14541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92529</xdr:rowOff>
    </xdr:to>
    <xdr:cxnSp macro="">
      <xdr:nvCxnSpPr>
        <xdr:cNvPr id="770" name="直線コネクタ 769"/>
        <xdr:cNvCxnSpPr/>
      </xdr:nvCxnSpPr>
      <xdr:spPr>
        <a:xfrm>
          <a:off x="14592300" y="177241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17236</xdr:rowOff>
    </xdr:from>
    <xdr:to>
      <xdr:col>72</xdr:col>
      <xdr:colOff>38100</xdr:colOff>
      <xdr:row>103</xdr:row>
      <xdr:rowOff>118836</xdr:rowOff>
    </xdr:to>
    <xdr:sp macro="" textlink="">
      <xdr:nvSpPr>
        <xdr:cNvPr id="771" name="楕円 770"/>
        <xdr:cNvSpPr/>
      </xdr:nvSpPr>
      <xdr:spPr>
        <a:xfrm>
          <a:off x="13652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64770</xdr:rowOff>
    </xdr:from>
    <xdr:to>
      <xdr:col>76</xdr:col>
      <xdr:colOff>114300</xdr:colOff>
      <xdr:row>103</xdr:row>
      <xdr:rowOff>68036</xdr:rowOff>
    </xdr:to>
    <xdr:cxnSp macro="">
      <xdr:nvCxnSpPr>
        <xdr:cNvPr id="772" name="直線コネクタ 771"/>
        <xdr:cNvCxnSpPr/>
      </xdr:nvCxnSpPr>
      <xdr:spPr>
        <a:xfrm flipV="1">
          <a:off x="13703300" y="177241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67855</xdr:rowOff>
    </xdr:from>
    <xdr:to>
      <xdr:col>67</xdr:col>
      <xdr:colOff>101600</xdr:colOff>
      <xdr:row>104</xdr:row>
      <xdr:rowOff>169455</xdr:rowOff>
    </xdr:to>
    <xdr:sp macro="" textlink="">
      <xdr:nvSpPr>
        <xdr:cNvPr id="773" name="楕円 772"/>
        <xdr:cNvSpPr/>
      </xdr:nvSpPr>
      <xdr:spPr>
        <a:xfrm>
          <a:off x="12763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68036</xdr:rowOff>
    </xdr:from>
    <xdr:to>
      <xdr:col>71</xdr:col>
      <xdr:colOff>177800</xdr:colOff>
      <xdr:row>104</xdr:row>
      <xdr:rowOff>118655</xdr:rowOff>
    </xdr:to>
    <xdr:cxnSp macro="">
      <xdr:nvCxnSpPr>
        <xdr:cNvPr id="774" name="直線コネクタ 773"/>
        <xdr:cNvCxnSpPr/>
      </xdr:nvCxnSpPr>
      <xdr:spPr>
        <a:xfrm flipV="1">
          <a:off x="12814300" y="17727386"/>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775" name="n_1aveValue【庁舎】&#10;有形固定資産減価償却率"/>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76" name="n_2aveValue【庁舎】&#10;有形固定資産減価償却率"/>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134456</xdr:rowOff>
    </xdr:from>
    <xdr:ext cx="405111" cy="259045"/>
    <xdr:sp macro="" textlink="">
      <xdr:nvSpPr>
        <xdr:cNvPr id="777" name="n_3aveValue【庁舎】&#10;有形固定資産減価償却率"/>
        <xdr:cNvSpPr txBox="1"/>
      </xdr:nvSpPr>
      <xdr:spPr>
        <a:xfrm>
          <a:off x="13500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78"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159856</xdr:rowOff>
    </xdr:from>
    <xdr:ext cx="405111" cy="259045"/>
    <xdr:sp macro="" textlink="">
      <xdr:nvSpPr>
        <xdr:cNvPr id="779" name="n_1mainValue【庁舎】&#10;有形固定資産減価償却率"/>
        <xdr:cNvSpPr txBox="1"/>
      </xdr:nvSpPr>
      <xdr:spPr>
        <a:xfrm>
          <a:off x="15266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132097</xdr:rowOff>
    </xdr:from>
    <xdr:ext cx="405111" cy="259045"/>
    <xdr:sp macro="" textlink="">
      <xdr:nvSpPr>
        <xdr:cNvPr id="780" name="n_2mainValue【庁舎】&#10;有形固定資産減価償却率"/>
        <xdr:cNvSpPr txBox="1"/>
      </xdr:nvSpPr>
      <xdr:spPr>
        <a:xfrm>
          <a:off x="14389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135363</xdr:rowOff>
    </xdr:from>
    <xdr:ext cx="405111" cy="259045"/>
    <xdr:sp macro="" textlink="">
      <xdr:nvSpPr>
        <xdr:cNvPr id="781" name="n_3mainValue【庁舎】&#10;有形固定資産減価償却率"/>
        <xdr:cNvSpPr txBox="1"/>
      </xdr:nvSpPr>
      <xdr:spPr>
        <a:xfrm>
          <a:off x="13500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160582</xdr:rowOff>
    </xdr:from>
    <xdr:ext cx="405111" cy="259045"/>
    <xdr:sp macro="" textlink="">
      <xdr:nvSpPr>
        <xdr:cNvPr id="782" name="n_4mainValue【庁舎】&#10;有形固定資産減価償却率"/>
        <xdr:cNvSpPr txBox="1"/>
      </xdr:nvSpPr>
      <xdr:spPr>
        <a:xfrm>
          <a:off x="12611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3" name="直線コネクタ 7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4" name="テキスト ボックス 7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5" name="直線コネクタ 7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6" name="テキスト ボックス 7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7" name="直線コネクタ 7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8" name="テキスト ボックス 7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9" name="直線コネクタ 7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0" name="テキスト ボックス 7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1" name="直線コネクタ 8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2" name="テキスト ボックス 8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06" name="直線コネクタ 805"/>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07"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08" name="直線コネクタ 807"/>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09"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10" name="直線コネクタ 809"/>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811" name="【庁舎】&#10;一人当たり面積平均値テキスト"/>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12" name="フローチャート: 判断 811"/>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13" name="フローチャート: 判断 812"/>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14" name="フローチャート: 判断 813"/>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15" name="フローチャート: 判断 814"/>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16" name="フローチャート: 判断 815"/>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149225</xdr:rowOff>
    </xdr:from>
    <xdr:to>
      <xdr:col>116</xdr:col>
      <xdr:colOff>114300</xdr:colOff>
      <xdr:row>103</xdr:row>
      <xdr:rowOff>79375</xdr:rowOff>
    </xdr:to>
    <xdr:sp macro="" textlink="">
      <xdr:nvSpPr>
        <xdr:cNvPr id="822" name="楕円 821"/>
        <xdr:cNvSpPr/>
      </xdr:nvSpPr>
      <xdr:spPr>
        <a:xfrm>
          <a:off x="221107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652</xdr:rowOff>
    </xdr:from>
    <xdr:ext cx="469744" cy="259045"/>
    <xdr:sp macro="" textlink="">
      <xdr:nvSpPr>
        <xdr:cNvPr id="823" name="【庁舎】&#10;一人当たり面積該当値テキスト"/>
        <xdr:cNvSpPr txBox="1"/>
      </xdr:nvSpPr>
      <xdr:spPr>
        <a:xfrm>
          <a:off x="22199600" y="174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143511</xdr:rowOff>
    </xdr:from>
    <xdr:to>
      <xdr:col>112</xdr:col>
      <xdr:colOff>38100</xdr:colOff>
      <xdr:row>103</xdr:row>
      <xdr:rowOff>73661</xdr:rowOff>
    </xdr:to>
    <xdr:sp macro="" textlink="">
      <xdr:nvSpPr>
        <xdr:cNvPr id="824" name="楕円 823"/>
        <xdr:cNvSpPr/>
      </xdr:nvSpPr>
      <xdr:spPr>
        <a:xfrm>
          <a:off x="21272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22861</xdr:rowOff>
    </xdr:from>
    <xdr:to>
      <xdr:col>116</xdr:col>
      <xdr:colOff>63500</xdr:colOff>
      <xdr:row>103</xdr:row>
      <xdr:rowOff>28575</xdr:rowOff>
    </xdr:to>
    <xdr:cxnSp macro="">
      <xdr:nvCxnSpPr>
        <xdr:cNvPr id="825" name="直線コネクタ 824"/>
        <xdr:cNvCxnSpPr/>
      </xdr:nvCxnSpPr>
      <xdr:spPr>
        <a:xfrm>
          <a:off x="21323300" y="176822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141605</xdr:rowOff>
    </xdr:from>
    <xdr:to>
      <xdr:col>107</xdr:col>
      <xdr:colOff>101600</xdr:colOff>
      <xdr:row>103</xdr:row>
      <xdr:rowOff>71755</xdr:rowOff>
    </xdr:to>
    <xdr:sp macro="" textlink="">
      <xdr:nvSpPr>
        <xdr:cNvPr id="826" name="楕円 825"/>
        <xdr:cNvSpPr/>
      </xdr:nvSpPr>
      <xdr:spPr>
        <a:xfrm>
          <a:off x="20383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20955</xdr:rowOff>
    </xdr:from>
    <xdr:to>
      <xdr:col>111</xdr:col>
      <xdr:colOff>177800</xdr:colOff>
      <xdr:row>103</xdr:row>
      <xdr:rowOff>22861</xdr:rowOff>
    </xdr:to>
    <xdr:cxnSp macro="">
      <xdr:nvCxnSpPr>
        <xdr:cNvPr id="827" name="直線コネクタ 826"/>
        <xdr:cNvCxnSpPr/>
      </xdr:nvCxnSpPr>
      <xdr:spPr>
        <a:xfrm>
          <a:off x="20434300" y="176803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76836</xdr:rowOff>
    </xdr:from>
    <xdr:to>
      <xdr:col>102</xdr:col>
      <xdr:colOff>165100</xdr:colOff>
      <xdr:row>103</xdr:row>
      <xdr:rowOff>6986</xdr:rowOff>
    </xdr:to>
    <xdr:sp macro="" textlink="">
      <xdr:nvSpPr>
        <xdr:cNvPr id="828" name="楕円 827"/>
        <xdr:cNvSpPr/>
      </xdr:nvSpPr>
      <xdr:spPr>
        <a:xfrm>
          <a:off x="19494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127636</xdr:rowOff>
    </xdr:from>
    <xdr:to>
      <xdr:col>107</xdr:col>
      <xdr:colOff>50800</xdr:colOff>
      <xdr:row>103</xdr:row>
      <xdr:rowOff>20955</xdr:rowOff>
    </xdr:to>
    <xdr:cxnSp macro="">
      <xdr:nvCxnSpPr>
        <xdr:cNvPr id="829" name="直線コネクタ 828"/>
        <xdr:cNvCxnSpPr/>
      </xdr:nvCxnSpPr>
      <xdr:spPr>
        <a:xfrm>
          <a:off x="19545300" y="176155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830" name="楕円 829"/>
        <xdr:cNvSpPr/>
      </xdr:nvSpPr>
      <xdr:spPr>
        <a:xfrm>
          <a:off x="18605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127636</xdr:rowOff>
    </xdr:from>
    <xdr:to>
      <xdr:col>102</xdr:col>
      <xdr:colOff>114300</xdr:colOff>
      <xdr:row>104</xdr:row>
      <xdr:rowOff>152400</xdr:rowOff>
    </xdr:to>
    <xdr:cxnSp macro="">
      <xdr:nvCxnSpPr>
        <xdr:cNvPr id="831" name="直線コネクタ 830"/>
        <xdr:cNvCxnSpPr/>
      </xdr:nvCxnSpPr>
      <xdr:spPr>
        <a:xfrm flipV="1">
          <a:off x="18656300" y="17615536"/>
          <a:ext cx="889000" cy="36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832" name="n_1aveValue【庁舎】&#10;一人当たり面積"/>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833" name="n_2aveValue【庁舎】&#10;一人当たり面積"/>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834" name="n_3aveValue【庁舎】&#10;一人当たり面積"/>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161941</xdr:rowOff>
    </xdr:from>
    <xdr:ext cx="469744" cy="259045"/>
    <xdr:sp macro="" textlink="">
      <xdr:nvSpPr>
        <xdr:cNvPr id="835" name="n_4aveValue【庁舎】&#10;一人当たり面積"/>
        <xdr:cNvSpPr txBox="1"/>
      </xdr:nvSpPr>
      <xdr:spPr>
        <a:xfrm>
          <a:off x="18421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90188</xdr:rowOff>
    </xdr:from>
    <xdr:ext cx="469744" cy="259045"/>
    <xdr:sp macro="" textlink="">
      <xdr:nvSpPr>
        <xdr:cNvPr id="836" name="n_1mainValue【庁舎】&#10;一人当たり面積"/>
        <xdr:cNvSpPr txBox="1"/>
      </xdr:nvSpPr>
      <xdr:spPr>
        <a:xfrm>
          <a:off x="21075727" y="1740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88282</xdr:rowOff>
    </xdr:from>
    <xdr:ext cx="469744" cy="259045"/>
    <xdr:sp macro="" textlink="">
      <xdr:nvSpPr>
        <xdr:cNvPr id="837" name="n_2mainValue【庁舎】&#10;一人当たり面積"/>
        <xdr:cNvSpPr txBox="1"/>
      </xdr:nvSpPr>
      <xdr:spPr>
        <a:xfrm>
          <a:off x="20199427" y="174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23513</xdr:rowOff>
    </xdr:from>
    <xdr:ext cx="469744" cy="259045"/>
    <xdr:sp macro="" textlink="">
      <xdr:nvSpPr>
        <xdr:cNvPr id="838" name="n_3mainValue【庁舎】&#10;一人当たり面積"/>
        <xdr:cNvSpPr txBox="1"/>
      </xdr:nvSpPr>
      <xdr:spPr>
        <a:xfrm>
          <a:off x="19310427" y="1733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48277</xdr:rowOff>
    </xdr:from>
    <xdr:ext cx="469744" cy="259045"/>
    <xdr:sp macro="" textlink="">
      <xdr:nvSpPr>
        <xdr:cNvPr id="839" name="n_4mainValue【庁舎】&#10;一人当たり面積"/>
        <xdr:cNvSpPr txBox="1"/>
      </xdr:nvSpPr>
      <xdr:spPr>
        <a:xfrm>
          <a:off x="18421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R</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元</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年度の有形固定資産減価償却率が高くなっている施設は、図書館、体育館・プール、保健センター等であり、一方で低くなっている施設は、庁舎、一般廃棄物処理施設等である。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有形固定資産減価償却率が高くなっている施設については、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月に策定した公共施設等管理計画、</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月に策定した個別計画に基づき、施設の維持・修繕・統廃合等に取り組み、施設の有効活用を図る。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有形固定資産減価償却率が低くなっている一般廃棄物施設にあっては、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町で構成する一部事務組合の施設で、今後施設の更新計画が進む予定となっている。また、庁舎については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H28</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年度の一部建替により率が低下した。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25,679
25,487
51.92
17,584,019
16,982,997
537,971
7,241,085
16,169,393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町内には大規模事業所が少なく、景気動向による大きな変動は見られず、定住促進対策により、人口減少に歯止めがかかったものの、依然として高齢化率が</a:t>
          </a:r>
          <a:r>
            <a:rPr kumimoji="1" lang="en-US" altLang="ja-JP" sz="1100">
              <a:solidFill>
                <a:sysClr val="windowText" lastClr="000000"/>
              </a:solidFill>
              <a:effectLst/>
              <a:latin typeface="+mn-lt"/>
              <a:ea typeface="+mn-ea"/>
              <a:cs typeface="+mn-cs"/>
            </a:rPr>
            <a:t>34.7%</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元</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推計人口）と高く、財政基盤が弱いため、全国平均、類似団体平均より低い水準となっている。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引き続き、定住促進対策として</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による公営住宅整備や宅地開発、子育て支援のまち宣言を行い活力あるまちづくりの展開を図り、歳入確保に努める。</a:t>
          </a:r>
          <a:endParaRPr lang="ja-JP" altLang="ja-JP" sz="1400">
            <a:solidFill>
              <a:sysClr val="windowText" lastClr="000000"/>
            </a:solidFill>
            <a:effectLst/>
          </a:endParaRPr>
        </a:p>
        <a:p>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71261</xdr:rowOff>
    </xdr:to>
    <xdr:cxnSp macro="">
      <xdr:nvCxnSpPr>
        <xdr:cNvPr id="69" name="直線コネクタ 68"/>
        <xdr:cNvCxnSpPr/>
      </xdr:nvCxnSpPr>
      <xdr:spPr>
        <a:xfrm>
          <a:off x="4114800" y="7615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57855</xdr:rowOff>
    </xdr:from>
    <xdr:to>
      <xdr:col>19</xdr:col>
      <xdr:colOff>133350</xdr:colOff>
      <xdr:row>44</xdr:row>
      <xdr:rowOff>71261</xdr:rowOff>
    </xdr:to>
    <xdr:cxnSp macro="">
      <xdr:nvCxnSpPr>
        <xdr:cNvPr id="72" name="直線コネクタ 71"/>
        <xdr:cNvCxnSpPr/>
      </xdr:nvCxnSpPr>
      <xdr:spPr>
        <a:xfrm>
          <a:off x="3225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57855</xdr:rowOff>
    </xdr:to>
    <xdr:cxnSp macro="">
      <xdr:nvCxnSpPr>
        <xdr:cNvPr id="75" name="直線コネクタ 74"/>
        <xdr:cNvCxnSpPr/>
      </xdr:nvCxnSpPr>
      <xdr:spPr>
        <a:xfrm>
          <a:off x="2336800" y="75748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31045</xdr:rowOff>
    </xdr:to>
    <xdr:cxnSp macro="">
      <xdr:nvCxnSpPr>
        <xdr:cNvPr id="78" name="直線コネクタ 77"/>
        <xdr:cNvCxnSpPr/>
      </xdr:nvCxnSpPr>
      <xdr:spPr>
        <a:xfrm>
          <a:off x="1447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8" name="楕円 87"/>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163988</xdr:rowOff>
    </xdr:from>
    <xdr:ext cx="762000" cy="259045"/>
    <xdr:sp macro="" textlink="">
      <xdr:nvSpPr>
        <xdr:cNvPr id="89" name="財政力該当値テキスト"/>
        <xdr:cNvSpPr txBox="1"/>
      </xdr:nvSpPr>
      <xdr:spPr>
        <a:xfrm>
          <a:off x="5041900" y="75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7055</xdr:rowOff>
    </xdr:from>
    <xdr:to>
      <xdr:col>15</xdr:col>
      <xdr:colOff>133350</xdr:colOff>
      <xdr:row>44</xdr:row>
      <xdr:rowOff>108655</xdr:rowOff>
    </xdr:to>
    <xdr:sp macro="" textlink="">
      <xdr:nvSpPr>
        <xdr:cNvPr id="92" name="楕円 91"/>
        <xdr:cNvSpPr/>
      </xdr:nvSpPr>
      <xdr:spPr>
        <a:xfrm>
          <a:off x="3175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93432</xdr:rowOff>
    </xdr:from>
    <xdr:ext cx="762000" cy="259045"/>
    <xdr:sp macro="" textlink="">
      <xdr:nvSpPr>
        <xdr:cNvPr id="93" name="テキスト ボックス 92"/>
        <xdr:cNvSpPr txBox="1"/>
      </xdr:nvSpPr>
      <xdr:spPr>
        <a:xfrm>
          <a:off x="2844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6" name="楕円 95"/>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7" name="テキスト ボックス 96"/>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　歳入において、地方税が</a:t>
          </a:r>
          <a:r>
            <a:rPr kumimoji="1" lang="en-US" altLang="ja-JP" sz="1050">
              <a:solidFill>
                <a:sysClr val="windowText" lastClr="000000"/>
              </a:solidFill>
              <a:effectLst/>
              <a:latin typeface="+mn-lt"/>
              <a:ea typeface="+mn-ea"/>
              <a:cs typeface="+mn-cs"/>
            </a:rPr>
            <a:t>79,439</a:t>
          </a:r>
          <a:r>
            <a:rPr kumimoji="1" lang="ja-JP" altLang="ja-JP" sz="1050">
              <a:solidFill>
                <a:sysClr val="windowText" lastClr="000000"/>
              </a:solidFill>
              <a:effectLst/>
              <a:latin typeface="+mn-lt"/>
              <a:ea typeface="+mn-ea"/>
              <a:cs typeface="+mn-cs"/>
            </a:rPr>
            <a:t>千円、地方特例交付金が</a:t>
          </a:r>
          <a:r>
            <a:rPr kumimoji="1" lang="en-US" altLang="ja-JP" sz="1050">
              <a:solidFill>
                <a:sysClr val="windowText" lastClr="000000"/>
              </a:solidFill>
              <a:effectLst/>
              <a:latin typeface="+mn-lt"/>
              <a:ea typeface="+mn-ea"/>
              <a:cs typeface="+mn-cs"/>
            </a:rPr>
            <a:t>41,473</a:t>
          </a:r>
          <a:r>
            <a:rPr kumimoji="1" lang="ja-JP" altLang="ja-JP" sz="1050">
              <a:solidFill>
                <a:sysClr val="windowText" lastClr="000000"/>
              </a:solidFill>
              <a:effectLst/>
              <a:latin typeface="+mn-lt"/>
              <a:ea typeface="+mn-ea"/>
              <a:cs typeface="+mn-cs"/>
            </a:rPr>
            <a:t>千円</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地方交付税が</a:t>
          </a:r>
          <a:r>
            <a:rPr kumimoji="1" lang="en-US" altLang="ja-JP" sz="1050">
              <a:solidFill>
                <a:sysClr val="windowText" lastClr="000000"/>
              </a:solidFill>
              <a:effectLst/>
              <a:latin typeface="+mn-lt"/>
              <a:ea typeface="+mn-ea"/>
              <a:cs typeface="+mn-cs"/>
            </a:rPr>
            <a:t>138,908</a:t>
          </a:r>
          <a:r>
            <a:rPr kumimoji="1" lang="ja-JP" altLang="ja-JP" sz="1050">
              <a:solidFill>
                <a:sysClr val="windowText" lastClr="000000"/>
              </a:solidFill>
              <a:effectLst/>
              <a:latin typeface="+mn-lt"/>
              <a:ea typeface="+mn-ea"/>
              <a:cs typeface="+mn-cs"/>
            </a:rPr>
            <a:t>千円の増となったが、</a:t>
          </a:r>
          <a:r>
            <a:rPr kumimoji="1" lang="ja-JP" altLang="en-US" sz="1050">
              <a:solidFill>
                <a:sysClr val="windowText" lastClr="000000"/>
              </a:solidFill>
              <a:effectLst/>
              <a:latin typeface="+mn-lt"/>
              <a:ea typeface="+mn-ea"/>
              <a:cs typeface="+mn-cs"/>
            </a:rPr>
            <a:t>地方消費</a:t>
          </a:r>
          <a:r>
            <a:rPr kumimoji="1" lang="ja-JP" altLang="ja-JP" sz="1050">
              <a:solidFill>
                <a:sysClr val="windowText" lastClr="000000"/>
              </a:solidFill>
              <a:effectLst/>
              <a:latin typeface="+mn-lt"/>
              <a:ea typeface="+mn-ea"/>
              <a:cs typeface="+mn-cs"/>
            </a:rPr>
            <a:t>税</a:t>
          </a:r>
          <a:r>
            <a:rPr kumimoji="1" lang="ja-JP" altLang="en-US" sz="1050">
              <a:solidFill>
                <a:sysClr val="windowText" lastClr="000000"/>
              </a:solidFill>
              <a:effectLst/>
              <a:latin typeface="+mn-lt"/>
              <a:ea typeface="+mn-ea"/>
              <a:cs typeface="+mn-cs"/>
            </a:rPr>
            <a:t>交付金</a:t>
          </a:r>
          <a:r>
            <a:rPr kumimoji="1" lang="ja-JP" altLang="ja-JP" sz="1050">
              <a:solidFill>
                <a:sysClr val="windowText" lastClr="000000"/>
              </a:solidFill>
              <a:effectLst/>
              <a:latin typeface="+mn-lt"/>
              <a:ea typeface="+mn-ea"/>
              <a:cs typeface="+mn-cs"/>
            </a:rPr>
            <a:t>が</a:t>
          </a:r>
          <a:r>
            <a:rPr kumimoji="1" lang="en-US" altLang="ja-JP" sz="1050">
              <a:solidFill>
                <a:sysClr val="windowText" lastClr="000000"/>
              </a:solidFill>
              <a:effectLst/>
              <a:latin typeface="+mn-lt"/>
              <a:ea typeface="+mn-ea"/>
              <a:cs typeface="+mn-cs"/>
            </a:rPr>
            <a:t>23,465</a:t>
          </a:r>
          <a:r>
            <a:rPr kumimoji="1" lang="ja-JP" altLang="ja-JP" sz="1050">
              <a:solidFill>
                <a:sysClr val="windowText" lastClr="000000"/>
              </a:solidFill>
              <a:effectLst/>
              <a:latin typeface="+mn-lt"/>
              <a:ea typeface="+mn-ea"/>
              <a:cs typeface="+mn-cs"/>
            </a:rPr>
            <a:t>千円の減となった。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一方、歳出では、子育て支援事業の推進等により扶助費が</a:t>
          </a:r>
          <a:r>
            <a:rPr kumimoji="1" lang="en-US" altLang="ja-JP" sz="1050">
              <a:solidFill>
                <a:sysClr val="windowText" lastClr="000000"/>
              </a:solidFill>
              <a:effectLst/>
              <a:latin typeface="+mn-lt"/>
              <a:ea typeface="+mn-ea"/>
              <a:cs typeface="+mn-cs"/>
            </a:rPr>
            <a:t>185,771</a:t>
          </a:r>
          <a:r>
            <a:rPr kumimoji="1" lang="ja-JP" altLang="ja-JP" sz="1050">
              <a:solidFill>
                <a:sysClr val="windowText" lastClr="000000"/>
              </a:solidFill>
              <a:effectLst/>
              <a:latin typeface="+mn-lt"/>
              <a:ea typeface="+mn-ea"/>
              <a:cs typeface="+mn-cs"/>
            </a:rPr>
            <a:t>千円、合併特例事業の推進等に伴う公債費が</a:t>
          </a:r>
          <a:r>
            <a:rPr kumimoji="1" lang="en-US" altLang="ja-JP" sz="1050">
              <a:solidFill>
                <a:sysClr val="windowText" lastClr="000000"/>
              </a:solidFill>
              <a:effectLst/>
              <a:latin typeface="+mn-lt"/>
              <a:ea typeface="+mn-ea"/>
              <a:cs typeface="+mn-cs"/>
            </a:rPr>
            <a:t>18,031</a:t>
          </a:r>
          <a:r>
            <a:rPr kumimoji="1" lang="ja-JP" altLang="ja-JP" sz="1050">
              <a:solidFill>
                <a:sysClr val="windowText" lastClr="000000"/>
              </a:solidFill>
              <a:effectLst/>
              <a:latin typeface="+mn-lt"/>
              <a:ea typeface="+mn-ea"/>
              <a:cs typeface="+mn-cs"/>
            </a:rPr>
            <a:t>千円の増等により、対前年比</a:t>
          </a:r>
          <a:r>
            <a:rPr kumimoji="1" lang="en-US" altLang="ja-JP" sz="1050">
              <a:solidFill>
                <a:sysClr val="windowText" lastClr="000000"/>
              </a:solidFill>
              <a:effectLst/>
              <a:latin typeface="+mn-lt"/>
              <a:ea typeface="+mn-ea"/>
              <a:cs typeface="+mn-cs"/>
            </a:rPr>
            <a:t>0.3</a:t>
          </a:r>
          <a:r>
            <a:rPr kumimoji="1" lang="ja-JP" altLang="ja-JP" sz="1050">
              <a:solidFill>
                <a:sysClr val="windowText" lastClr="000000"/>
              </a:solidFill>
              <a:effectLst/>
              <a:latin typeface="+mn-lt"/>
              <a:ea typeface="+mn-ea"/>
              <a:cs typeface="+mn-cs"/>
            </a:rPr>
            <a:t>ポイントの増となった。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なお、合併特例債の償還財源として、計画的に減債基金に積立（</a:t>
          </a:r>
          <a:r>
            <a:rPr kumimoji="1" lang="en-US" altLang="ja-JP" sz="1050">
              <a:solidFill>
                <a:sysClr val="windowText" lastClr="000000"/>
              </a:solidFill>
              <a:effectLst/>
              <a:latin typeface="+mn-lt"/>
              <a:ea typeface="+mn-ea"/>
              <a:cs typeface="+mn-cs"/>
            </a:rPr>
            <a:t>R</a:t>
          </a:r>
          <a:r>
            <a:rPr kumimoji="1" lang="ja-JP" altLang="en-US" sz="1050">
              <a:solidFill>
                <a:sysClr val="windowText" lastClr="000000"/>
              </a:solidFill>
              <a:effectLst/>
              <a:latin typeface="+mn-lt"/>
              <a:ea typeface="+mn-ea"/>
              <a:cs typeface="+mn-cs"/>
            </a:rPr>
            <a:t>元</a:t>
          </a:r>
          <a:r>
            <a:rPr kumimoji="1" lang="ja-JP" altLang="ja-JP" sz="1050">
              <a:solidFill>
                <a:sysClr val="windowText" lastClr="000000"/>
              </a:solidFill>
              <a:effectLst/>
              <a:latin typeface="+mn-lt"/>
              <a:ea typeface="+mn-ea"/>
              <a:cs typeface="+mn-cs"/>
            </a:rPr>
            <a:t>年度末残高</a:t>
          </a:r>
          <a:r>
            <a:rPr kumimoji="1" lang="en-US" altLang="ja-JP" sz="1050">
              <a:solidFill>
                <a:sysClr val="windowText" lastClr="000000"/>
              </a:solidFill>
              <a:effectLst/>
              <a:latin typeface="+mn-lt"/>
              <a:ea typeface="+mn-ea"/>
              <a:cs typeface="+mn-cs"/>
            </a:rPr>
            <a:t>2,139,036</a:t>
          </a:r>
          <a:r>
            <a:rPr kumimoji="1" lang="ja-JP" altLang="ja-JP" sz="1050">
              <a:solidFill>
                <a:sysClr val="windowText" lastClr="000000"/>
              </a:solidFill>
              <a:effectLst/>
              <a:latin typeface="+mn-lt"/>
              <a:ea typeface="+mn-ea"/>
              <a:cs typeface="+mn-cs"/>
            </a:rPr>
            <a:t>千円）を実施し、合併特例債償還額のうち交付税措置対象外相当額を当該基金の繰入により対応を図っている。</a:t>
          </a:r>
          <a:endParaRPr lang="ja-JP" altLang="ja-JP" sz="12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81597</xdr:rowOff>
    </xdr:to>
    <xdr:cxnSp macro="">
      <xdr:nvCxnSpPr>
        <xdr:cNvPr id="128" name="直線コネクタ 127"/>
        <xdr:cNvCxnSpPr/>
      </xdr:nvCxnSpPr>
      <xdr:spPr>
        <a:xfrm>
          <a:off x="4114800" y="1103630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156528</xdr:rowOff>
    </xdr:from>
    <xdr:to>
      <xdr:col>19</xdr:col>
      <xdr:colOff>133350</xdr:colOff>
      <xdr:row>64</xdr:row>
      <xdr:rowOff>63500</xdr:rowOff>
    </xdr:to>
    <xdr:cxnSp macro="">
      <xdr:nvCxnSpPr>
        <xdr:cNvPr id="131" name="直線コネクタ 130"/>
        <xdr:cNvCxnSpPr/>
      </xdr:nvCxnSpPr>
      <xdr:spPr>
        <a:xfrm>
          <a:off x="3225800" y="1095787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120332</xdr:rowOff>
    </xdr:from>
    <xdr:to>
      <xdr:col>15</xdr:col>
      <xdr:colOff>82550</xdr:colOff>
      <xdr:row>63</xdr:row>
      <xdr:rowOff>156528</xdr:rowOff>
    </xdr:to>
    <xdr:cxnSp macro="">
      <xdr:nvCxnSpPr>
        <xdr:cNvPr id="134" name="直線コネクタ 133"/>
        <xdr:cNvCxnSpPr/>
      </xdr:nvCxnSpPr>
      <xdr:spPr>
        <a:xfrm>
          <a:off x="2336800" y="1092168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80645</xdr:rowOff>
    </xdr:from>
    <xdr:to>
      <xdr:col>11</xdr:col>
      <xdr:colOff>31750</xdr:colOff>
      <xdr:row>63</xdr:row>
      <xdr:rowOff>120332</xdr:rowOff>
    </xdr:to>
    <xdr:cxnSp macro="">
      <xdr:nvCxnSpPr>
        <xdr:cNvPr id="137" name="直線コネクタ 136"/>
        <xdr:cNvCxnSpPr/>
      </xdr:nvCxnSpPr>
      <xdr:spPr>
        <a:xfrm>
          <a:off x="1447800" y="10710545"/>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47" name="楕円 146"/>
        <xdr:cNvSpPr/>
      </xdr:nvSpPr>
      <xdr:spPr>
        <a:xfrm>
          <a:off x="4902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2874</xdr:rowOff>
    </xdr:from>
    <xdr:ext cx="762000" cy="259045"/>
    <xdr:sp macro="" textlink="">
      <xdr:nvSpPr>
        <xdr:cNvPr id="148" name="財政構造の弾力性該当値テキスト"/>
        <xdr:cNvSpPr txBox="1"/>
      </xdr:nvSpPr>
      <xdr:spPr>
        <a:xfrm>
          <a:off x="5041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49" name="楕円 148"/>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0" name="テキスト ボックス 149"/>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69532</xdr:rowOff>
    </xdr:from>
    <xdr:to>
      <xdr:col>11</xdr:col>
      <xdr:colOff>82550</xdr:colOff>
      <xdr:row>63</xdr:row>
      <xdr:rowOff>171132</xdr:rowOff>
    </xdr:to>
    <xdr:sp macro="" textlink="">
      <xdr:nvSpPr>
        <xdr:cNvPr id="153" name="楕円 152"/>
        <xdr:cNvSpPr/>
      </xdr:nvSpPr>
      <xdr:spPr>
        <a:xfrm>
          <a:off x="2286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155909</xdr:rowOff>
    </xdr:from>
    <xdr:ext cx="762000" cy="259045"/>
    <xdr:sp macro="" textlink="">
      <xdr:nvSpPr>
        <xdr:cNvPr id="154" name="テキスト ボックス 153"/>
        <xdr:cNvSpPr txBox="1"/>
      </xdr:nvSpPr>
      <xdr:spPr>
        <a:xfrm>
          <a:off x="1955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29845</xdr:rowOff>
    </xdr:from>
    <xdr:to>
      <xdr:col>7</xdr:col>
      <xdr:colOff>31750</xdr:colOff>
      <xdr:row>62</xdr:row>
      <xdr:rowOff>131445</xdr:rowOff>
    </xdr:to>
    <xdr:sp macro="" textlink="">
      <xdr:nvSpPr>
        <xdr:cNvPr id="155" name="楕円 154"/>
        <xdr:cNvSpPr/>
      </xdr:nvSpPr>
      <xdr:spPr>
        <a:xfrm>
          <a:off x="1397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116222</xdr:rowOff>
    </xdr:from>
    <xdr:ext cx="762000" cy="259045"/>
    <xdr:sp macro="" textlink="">
      <xdr:nvSpPr>
        <xdr:cNvPr id="156" name="テキスト ボックス 155"/>
        <xdr:cNvSpPr txBox="1"/>
      </xdr:nvSpPr>
      <xdr:spPr>
        <a:xfrm>
          <a:off x="1066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ysClr val="windowText" lastClr="000000"/>
              </a:solidFill>
              <a:effectLst/>
              <a:latin typeface="+mn-lt"/>
              <a:ea typeface="+mn-ea"/>
              <a:cs typeface="+mn-cs"/>
            </a:rPr>
            <a:t>　人件費については、</a:t>
          </a:r>
          <a:r>
            <a:rPr kumimoji="1" lang="en-US" altLang="ja-JP" sz="1050">
              <a:solidFill>
                <a:sysClr val="windowText" lastClr="000000"/>
              </a:solidFill>
              <a:effectLst/>
              <a:latin typeface="+mn-lt"/>
              <a:ea typeface="+mn-ea"/>
              <a:cs typeface="+mn-cs"/>
            </a:rPr>
            <a:t>17</a:t>
          </a:r>
          <a:r>
            <a:rPr kumimoji="1" lang="ja-JP" altLang="ja-JP" sz="1050">
              <a:solidFill>
                <a:sysClr val="windowText" lastClr="000000"/>
              </a:solidFill>
              <a:effectLst/>
              <a:latin typeface="+mn-lt"/>
              <a:ea typeface="+mn-ea"/>
              <a:cs typeface="+mn-cs"/>
            </a:rPr>
            <a:t>年</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月の合併以降</a:t>
          </a:r>
          <a:r>
            <a:rPr kumimoji="1" lang="en-US" altLang="ja-JP" sz="1050">
              <a:solidFill>
                <a:sysClr val="windowText" lastClr="000000"/>
              </a:solidFill>
              <a:effectLst/>
              <a:latin typeface="+mn-lt"/>
              <a:ea typeface="+mn-ea"/>
              <a:cs typeface="+mn-cs"/>
            </a:rPr>
            <a:t>6</a:t>
          </a:r>
          <a:r>
            <a:rPr kumimoji="1" lang="ja-JP" altLang="ja-JP" sz="1050">
              <a:solidFill>
                <a:sysClr val="windowText" lastClr="000000"/>
              </a:solidFill>
              <a:effectLst/>
              <a:latin typeface="+mn-lt"/>
              <a:ea typeface="+mn-ea"/>
              <a:cs typeface="+mn-cs"/>
            </a:rPr>
            <a:t>年間の退職者不補充により</a:t>
          </a:r>
          <a:r>
            <a:rPr kumimoji="1" lang="en-US" altLang="ja-JP" sz="1050">
              <a:solidFill>
                <a:sysClr val="windowText" lastClr="000000"/>
              </a:solidFill>
              <a:effectLst/>
              <a:latin typeface="+mn-lt"/>
              <a:ea typeface="+mn-ea"/>
              <a:cs typeface="+mn-cs"/>
            </a:rPr>
            <a:t>R</a:t>
          </a:r>
          <a:r>
            <a:rPr kumimoji="1" lang="ja-JP" altLang="en-US" sz="1050">
              <a:solidFill>
                <a:sysClr val="windowText" lastClr="000000"/>
              </a:solidFill>
              <a:effectLst/>
              <a:latin typeface="+mn-lt"/>
              <a:ea typeface="+mn-ea"/>
              <a:cs typeface="+mn-cs"/>
            </a:rPr>
            <a:t>元</a:t>
          </a:r>
          <a:r>
            <a:rPr kumimoji="1" lang="ja-JP" altLang="ja-JP" sz="1050">
              <a:solidFill>
                <a:sysClr val="windowText" lastClr="000000"/>
              </a:solidFill>
              <a:effectLst/>
              <a:latin typeface="+mn-lt"/>
              <a:ea typeface="+mn-ea"/>
              <a:cs typeface="+mn-cs"/>
            </a:rPr>
            <a:t>年度末には△</a:t>
          </a:r>
          <a:r>
            <a:rPr kumimoji="1" lang="en-US" altLang="ja-JP" sz="1050">
              <a:solidFill>
                <a:sysClr val="windowText" lastClr="000000"/>
              </a:solidFill>
              <a:effectLst/>
              <a:latin typeface="+mn-lt"/>
              <a:ea typeface="+mn-ea"/>
              <a:cs typeface="+mn-cs"/>
            </a:rPr>
            <a:t>19.8%</a:t>
          </a:r>
          <a:r>
            <a:rPr kumimoji="1" lang="ja-JP" altLang="ja-JP" sz="1050">
              <a:solidFill>
                <a:sysClr val="windowText" lastClr="000000"/>
              </a:solidFill>
              <a:effectLst/>
              <a:latin typeface="+mn-lt"/>
              <a:ea typeface="+mn-ea"/>
              <a:cs typeface="+mn-cs"/>
            </a:rPr>
            <a:t>の職員削減を行ってきたが、事務量</a:t>
          </a:r>
          <a:r>
            <a:rPr kumimoji="1" lang="ja-JP" altLang="en-US" sz="1050">
              <a:solidFill>
                <a:sysClr val="windowText" lastClr="000000"/>
              </a:solidFill>
              <a:effectLst/>
              <a:latin typeface="+mn-lt"/>
              <a:ea typeface="+mn-ea"/>
              <a:cs typeface="+mn-cs"/>
            </a:rPr>
            <a:t>の</a:t>
          </a:r>
          <a:r>
            <a:rPr kumimoji="1" lang="ja-JP" altLang="ja-JP" sz="1050">
              <a:solidFill>
                <a:sysClr val="windowText" lastClr="000000"/>
              </a:solidFill>
              <a:effectLst/>
              <a:latin typeface="+mn-lt"/>
              <a:ea typeface="+mn-ea"/>
              <a:cs typeface="+mn-cs"/>
            </a:rPr>
            <a:t>増加や職員年齢構成の高年齢化に伴う新規職員や任期付職員の採用、再任用雇用制度による雇用延長等により、増加に転じている。</a:t>
          </a:r>
          <a:endParaRPr lang="ja-JP" altLang="ja-JP" sz="1200">
            <a:solidFill>
              <a:sysClr val="windowText" lastClr="000000"/>
            </a:solidFill>
            <a:effectLst/>
          </a:endParaRPr>
        </a:p>
        <a:p>
          <a:pPr eaLnBrk="1" fontAlgn="auto" latinLnBrk="0" hangingPunct="1"/>
          <a:r>
            <a:rPr kumimoji="1" lang="ja-JP" altLang="ja-JP" sz="1050">
              <a:solidFill>
                <a:sysClr val="windowText" lastClr="000000"/>
              </a:solidFill>
              <a:effectLst/>
              <a:latin typeface="+mn-lt"/>
              <a:ea typeface="+mn-ea"/>
              <a:cs typeface="+mn-cs"/>
            </a:rPr>
            <a:t>　また、物件費では、ふるさと寄附金</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収（</a:t>
          </a:r>
          <a:r>
            <a:rPr kumimoji="1" lang="en-US" altLang="ja-JP" sz="1050">
              <a:solidFill>
                <a:sysClr val="windowText" lastClr="000000"/>
              </a:solidFill>
              <a:effectLst/>
              <a:latin typeface="+mn-lt"/>
              <a:ea typeface="+mn-ea"/>
              <a:cs typeface="+mn-cs"/>
            </a:rPr>
            <a:t>R</a:t>
          </a:r>
          <a:r>
            <a:rPr kumimoji="1" lang="ja-JP" altLang="en-US" sz="1050">
              <a:solidFill>
                <a:sysClr val="windowText" lastClr="000000"/>
              </a:solidFill>
              <a:effectLst/>
              <a:latin typeface="+mn-lt"/>
              <a:ea typeface="+mn-ea"/>
              <a:cs typeface="+mn-cs"/>
            </a:rPr>
            <a:t>元</a:t>
          </a:r>
          <a:r>
            <a:rPr kumimoji="1" lang="ja-JP" altLang="ja-JP" sz="1050">
              <a:solidFill>
                <a:sysClr val="windowText" lastClr="000000"/>
              </a:solidFill>
              <a:effectLst/>
              <a:latin typeface="+mn-lt"/>
              <a:ea typeface="+mn-ea"/>
              <a:cs typeface="+mn-cs"/>
            </a:rPr>
            <a:t>年度寄付額 </a:t>
          </a:r>
          <a:r>
            <a:rPr kumimoji="1" lang="en-US" altLang="ja-JP" sz="1050">
              <a:solidFill>
                <a:sysClr val="windowText" lastClr="000000"/>
              </a:solidFill>
              <a:effectLst/>
              <a:latin typeface="+mn-lt"/>
              <a:ea typeface="+mn-ea"/>
              <a:cs typeface="+mn-cs"/>
            </a:rPr>
            <a:t>82,575</a:t>
          </a:r>
          <a:r>
            <a:rPr kumimoji="1" lang="ja-JP" altLang="ja-JP" sz="1050">
              <a:solidFill>
                <a:sysClr val="windowText" lastClr="000000"/>
              </a:solidFill>
              <a:effectLst/>
              <a:latin typeface="+mn-lt"/>
              <a:ea typeface="+mn-ea"/>
              <a:cs typeface="+mn-cs"/>
            </a:rPr>
            <a:t>千円</a:t>
          </a:r>
          <a:r>
            <a:rPr kumimoji="1" lang="ja-JP" altLang="en-US" sz="1050">
              <a:solidFill>
                <a:sysClr val="windowText" lastClr="000000"/>
              </a:solidFill>
              <a:effectLst/>
              <a:latin typeface="+mn-lt"/>
              <a:ea typeface="+mn-ea"/>
              <a:cs typeface="+mn-cs"/>
            </a:rPr>
            <a:t>、前年度より</a:t>
          </a:r>
          <a:r>
            <a:rPr kumimoji="1" lang="en-US" altLang="ja-JP" sz="1050">
              <a:solidFill>
                <a:sysClr val="windowText" lastClr="000000"/>
              </a:solidFill>
              <a:effectLst/>
              <a:latin typeface="+mn-lt"/>
              <a:ea typeface="+mn-ea"/>
              <a:cs typeface="+mn-cs"/>
            </a:rPr>
            <a:t>16,751,260</a:t>
          </a:r>
          <a:r>
            <a:rPr kumimoji="1" lang="ja-JP" altLang="en-US" sz="1050">
              <a:solidFill>
                <a:sysClr val="windowText" lastClr="000000"/>
              </a:solidFill>
              <a:effectLst/>
              <a:latin typeface="+mn-lt"/>
              <a:ea typeface="+mn-ea"/>
              <a:cs typeface="+mn-cs"/>
            </a:rPr>
            <a:t>千円の減</a:t>
          </a:r>
          <a:r>
            <a:rPr kumimoji="1" lang="ja-JP" altLang="ja-JP" sz="1050">
              <a:solidFill>
                <a:sysClr val="windowText" lastClr="000000"/>
              </a:solidFill>
              <a:effectLst/>
              <a:latin typeface="+mn-lt"/>
              <a:ea typeface="+mn-ea"/>
              <a:cs typeface="+mn-cs"/>
            </a:rPr>
            <a:t>）に伴う事務経費や返礼品等の費用の大幅な</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により、人口１人当たりの人件費・物件費等決算額は全国平均、類似団体平均を上回っている</a:t>
          </a:r>
          <a:r>
            <a:rPr kumimoji="1" lang="ja-JP" altLang="en-US" sz="1050">
              <a:solidFill>
                <a:sysClr val="windowText" lastClr="000000"/>
              </a:solidFill>
              <a:effectLst/>
              <a:latin typeface="+mn-lt"/>
              <a:ea typeface="+mn-ea"/>
              <a:cs typeface="+mn-cs"/>
            </a:rPr>
            <a:t>ものの、前年度と比較して大幅な減となっている</a:t>
          </a:r>
          <a:r>
            <a:rPr kumimoji="1" lang="ja-JP" altLang="ja-JP" sz="105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125930</xdr:rowOff>
    </xdr:from>
    <xdr:to>
      <xdr:col>23</xdr:col>
      <xdr:colOff>133350</xdr:colOff>
      <xdr:row>83</xdr:row>
      <xdr:rowOff>48723</xdr:rowOff>
    </xdr:to>
    <xdr:cxnSp macro="">
      <xdr:nvCxnSpPr>
        <xdr:cNvPr id="188" name="直線コネクタ 187"/>
        <xdr:cNvCxnSpPr/>
      </xdr:nvCxnSpPr>
      <xdr:spPr>
        <a:xfrm flipV="1">
          <a:off x="4953000" y="13670480"/>
          <a:ext cx="0" cy="60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20800</xdr:rowOff>
    </xdr:from>
    <xdr:ext cx="762000" cy="259045"/>
    <xdr:sp macro="" textlink="">
      <xdr:nvSpPr>
        <xdr:cNvPr id="189" name="人件費・物件費等の状況最小値テキスト"/>
        <xdr:cNvSpPr txBox="1"/>
      </xdr:nvSpPr>
      <xdr:spPr>
        <a:xfrm>
          <a:off x="5041900" y="1425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48723</xdr:rowOff>
    </xdr:from>
    <xdr:to>
      <xdr:col>24</xdr:col>
      <xdr:colOff>12700</xdr:colOff>
      <xdr:row>83</xdr:row>
      <xdr:rowOff>48723</xdr:rowOff>
    </xdr:to>
    <xdr:cxnSp macro="">
      <xdr:nvCxnSpPr>
        <xdr:cNvPr id="190" name="直線コネクタ 189"/>
        <xdr:cNvCxnSpPr/>
      </xdr:nvCxnSpPr>
      <xdr:spPr>
        <a:xfrm>
          <a:off x="4864100" y="1427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40857</xdr:rowOff>
    </xdr:from>
    <xdr:ext cx="762000" cy="259045"/>
    <xdr:sp macro="" textlink="">
      <xdr:nvSpPr>
        <xdr:cNvPr id="191" name="人件費・物件費等の状況最大値テキスト"/>
        <xdr:cNvSpPr txBox="1"/>
      </xdr:nvSpPr>
      <xdr:spPr>
        <a:xfrm>
          <a:off x="5041900" y="134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125930</xdr:rowOff>
    </xdr:from>
    <xdr:to>
      <xdr:col>24</xdr:col>
      <xdr:colOff>12700</xdr:colOff>
      <xdr:row>79</xdr:row>
      <xdr:rowOff>125930</xdr:rowOff>
    </xdr:to>
    <xdr:cxnSp macro="">
      <xdr:nvCxnSpPr>
        <xdr:cNvPr id="192" name="直線コネクタ 191"/>
        <xdr:cNvCxnSpPr/>
      </xdr:nvCxnSpPr>
      <xdr:spPr>
        <a:xfrm>
          <a:off x="4864100" y="1367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11655</xdr:rowOff>
    </xdr:from>
    <xdr:to>
      <xdr:col>23</xdr:col>
      <xdr:colOff>133350</xdr:colOff>
      <xdr:row>89</xdr:row>
      <xdr:rowOff>19084</xdr:rowOff>
    </xdr:to>
    <xdr:cxnSp macro="">
      <xdr:nvCxnSpPr>
        <xdr:cNvPr id="193" name="直線コネクタ 192"/>
        <xdr:cNvCxnSpPr/>
      </xdr:nvCxnSpPr>
      <xdr:spPr>
        <a:xfrm flipV="1">
          <a:off x="4114800" y="13899105"/>
          <a:ext cx="838200" cy="137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54680</xdr:rowOff>
    </xdr:from>
    <xdr:ext cx="762000" cy="259045"/>
    <xdr:sp macro="" textlink="">
      <xdr:nvSpPr>
        <xdr:cNvPr id="194" name="人件費・物件費等の状況平均値テキスト"/>
        <xdr:cNvSpPr txBox="1"/>
      </xdr:nvSpPr>
      <xdr:spPr>
        <a:xfrm>
          <a:off x="5041900" y="13599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38153</xdr:rowOff>
    </xdr:from>
    <xdr:to>
      <xdr:col>23</xdr:col>
      <xdr:colOff>184150</xdr:colOff>
      <xdr:row>80</xdr:row>
      <xdr:rowOff>139753</xdr:rowOff>
    </xdr:to>
    <xdr:sp macro="" textlink="">
      <xdr:nvSpPr>
        <xdr:cNvPr id="195" name="フローチャート: 判断 194"/>
        <xdr:cNvSpPr/>
      </xdr:nvSpPr>
      <xdr:spPr>
        <a:xfrm>
          <a:off x="4902200" y="137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28291</xdr:rowOff>
    </xdr:from>
    <xdr:to>
      <xdr:col>19</xdr:col>
      <xdr:colOff>133350</xdr:colOff>
      <xdr:row>89</xdr:row>
      <xdr:rowOff>19084</xdr:rowOff>
    </xdr:to>
    <xdr:cxnSp macro="">
      <xdr:nvCxnSpPr>
        <xdr:cNvPr id="196" name="直線コネクタ 195"/>
        <xdr:cNvCxnSpPr/>
      </xdr:nvCxnSpPr>
      <xdr:spPr>
        <a:xfrm>
          <a:off x="3225800" y="14258641"/>
          <a:ext cx="889000" cy="10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38294</xdr:rowOff>
    </xdr:from>
    <xdr:to>
      <xdr:col>19</xdr:col>
      <xdr:colOff>184150</xdr:colOff>
      <xdr:row>80</xdr:row>
      <xdr:rowOff>139894</xdr:rowOff>
    </xdr:to>
    <xdr:sp macro="" textlink="">
      <xdr:nvSpPr>
        <xdr:cNvPr id="197" name="フローチャート: 判断 196"/>
        <xdr:cNvSpPr/>
      </xdr:nvSpPr>
      <xdr:spPr>
        <a:xfrm>
          <a:off x="40640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150071</xdr:rowOff>
    </xdr:from>
    <xdr:ext cx="736600" cy="259045"/>
    <xdr:sp macro="" textlink="">
      <xdr:nvSpPr>
        <xdr:cNvPr id="198" name="テキスト ボックス 197"/>
        <xdr:cNvSpPr txBox="1"/>
      </xdr:nvSpPr>
      <xdr:spPr>
        <a:xfrm>
          <a:off x="3733800" y="13523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30865</xdr:rowOff>
    </xdr:from>
    <xdr:to>
      <xdr:col>15</xdr:col>
      <xdr:colOff>82550</xdr:colOff>
      <xdr:row>83</xdr:row>
      <xdr:rowOff>28291</xdr:rowOff>
    </xdr:to>
    <xdr:cxnSp macro="">
      <xdr:nvCxnSpPr>
        <xdr:cNvPr id="199" name="直線コネクタ 198"/>
        <xdr:cNvCxnSpPr/>
      </xdr:nvCxnSpPr>
      <xdr:spPr>
        <a:xfrm>
          <a:off x="2336800" y="13918315"/>
          <a:ext cx="889000" cy="34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24692</xdr:rowOff>
    </xdr:from>
    <xdr:to>
      <xdr:col>15</xdr:col>
      <xdr:colOff>133350</xdr:colOff>
      <xdr:row>80</xdr:row>
      <xdr:rowOff>126292</xdr:rowOff>
    </xdr:to>
    <xdr:sp macro="" textlink="">
      <xdr:nvSpPr>
        <xdr:cNvPr id="200" name="フローチャート: 判断 199"/>
        <xdr:cNvSpPr/>
      </xdr:nvSpPr>
      <xdr:spPr>
        <a:xfrm>
          <a:off x="3175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136469</xdr:rowOff>
    </xdr:from>
    <xdr:ext cx="762000" cy="259045"/>
    <xdr:sp macro="" textlink="">
      <xdr:nvSpPr>
        <xdr:cNvPr id="201" name="テキスト ボックス 200"/>
        <xdr:cNvSpPr txBox="1"/>
      </xdr:nvSpPr>
      <xdr:spPr>
        <a:xfrm>
          <a:off x="2844800" y="1350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118597</xdr:rowOff>
    </xdr:from>
    <xdr:to>
      <xdr:col>11</xdr:col>
      <xdr:colOff>31750</xdr:colOff>
      <xdr:row>81</xdr:row>
      <xdr:rowOff>30865</xdr:rowOff>
    </xdr:to>
    <xdr:cxnSp macro="">
      <xdr:nvCxnSpPr>
        <xdr:cNvPr id="202" name="直線コネクタ 201"/>
        <xdr:cNvCxnSpPr/>
      </xdr:nvCxnSpPr>
      <xdr:spPr>
        <a:xfrm>
          <a:off x="1447800" y="13834597"/>
          <a:ext cx="889000" cy="8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23340</xdr:rowOff>
    </xdr:from>
    <xdr:to>
      <xdr:col>11</xdr:col>
      <xdr:colOff>82550</xdr:colOff>
      <xdr:row>80</xdr:row>
      <xdr:rowOff>124940</xdr:rowOff>
    </xdr:to>
    <xdr:sp macro="" textlink="">
      <xdr:nvSpPr>
        <xdr:cNvPr id="203" name="フローチャート: 判断 202"/>
        <xdr:cNvSpPr/>
      </xdr:nvSpPr>
      <xdr:spPr>
        <a:xfrm>
          <a:off x="2286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135117</xdr:rowOff>
    </xdr:from>
    <xdr:ext cx="762000" cy="259045"/>
    <xdr:sp macro="" textlink="">
      <xdr:nvSpPr>
        <xdr:cNvPr id="204" name="テキスト ボックス 203"/>
        <xdr:cNvSpPr txBox="1"/>
      </xdr:nvSpPr>
      <xdr:spPr>
        <a:xfrm>
          <a:off x="1955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5959</xdr:rowOff>
    </xdr:from>
    <xdr:to>
      <xdr:col>7</xdr:col>
      <xdr:colOff>31750</xdr:colOff>
      <xdr:row>80</xdr:row>
      <xdr:rowOff>107559</xdr:rowOff>
    </xdr:to>
    <xdr:sp macro="" textlink="">
      <xdr:nvSpPr>
        <xdr:cNvPr id="205" name="フローチャート: 判断 204"/>
        <xdr:cNvSpPr/>
      </xdr:nvSpPr>
      <xdr:spPr>
        <a:xfrm>
          <a:off x="1397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117736</xdr:rowOff>
    </xdr:from>
    <xdr:ext cx="762000" cy="259045"/>
    <xdr:sp macro="" textlink="">
      <xdr:nvSpPr>
        <xdr:cNvPr id="206" name="テキスト ボックス 205"/>
        <xdr:cNvSpPr txBox="1"/>
      </xdr:nvSpPr>
      <xdr:spPr>
        <a:xfrm>
          <a:off x="1066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132305</xdr:rowOff>
    </xdr:from>
    <xdr:to>
      <xdr:col>23</xdr:col>
      <xdr:colOff>184150</xdr:colOff>
      <xdr:row>81</xdr:row>
      <xdr:rowOff>62455</xdr:rowOff>
    </xdr:to>
    <xdr:sp macro="" textlink="">
      <xdr:nvSpPr>
        <xdr:cNvPr id="212" name="楕円 211"/>
        <xdr:cNvSpPr/>
      </xdr:nvSpPr>
      <xdr:spPr>
        <a:xfrm>
          <a:off x="4902200" y="138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104382</xdr:rowOff>
    </xdr:from>
    <xdr:ext cx="762000" cy="259045"/>
    <xdr:sp macro="" textlink="">
      <xdr:nvSpPr>
        <xdr:cNvPr id="213" name="人件費・物件費等の状況該当値テキスト"/>
        <xdr:cNvSpPr txBox="1"/>
      </xdr:nvSpPr>
      <xdr:spPr>
        <a:xfrm>
          <a:off x="5041900" y="138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139734</xdr:rowOff>
    </xdr:from>
    <xdr:to>
      <xdr:col>19</xdr:col>
      <xdr:colOff>184150</xdr:colOff>
      <xdr:row>89</xdr:row>
      <xdr:rowOff>69884</xdr:rowOff>
    </xdr:to>
    <xdr:sp macro="" textlink="">
      <xdr:nvSpPr>
        <xdr:cNvPr id="214" name="楕円 213"/>
        <xdr:cNvSpPr/>
      </xdr:nvSpPr>
      <xdr:spPr>
        <a:xfrm>
          <a:off x="4064000" y="152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54661</xdr:rowOff>
    </xdr:from>
    <xdr:ext cx="736600" cy="259045"/>
    <xdr:sp macro="" textlink="">
      <xdr:nvSpPr>
        <xdr:cNvPr id="215" name="テキスト ボックス 214"/>
        <xdr:cNvSpPr txBox="1"/>
      </xdr:nvSpPr>
      <xdr:spPr>
        <a:xfrm>
          <a:off x="3733800" y="15313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148941</xdr:rowOff>
    </xdr:from>
    <xdr:to>
      <xdr:col>15</xdr:col>
      <xdr:colOff>133350</xdr:colOff>
      <xdr:row>83</xdr:row>
      <xdr:rowOff>79091</xdr:rowOff>
    </xdr:to>
    <xdr:sp macro="" textlink="">
      <xdr:nvSpPr>
        <xdr:cNvPr id="216" name="楕円 215"/>
        <xdr:cNvSpPr/>
      </xdr:nvSpPr>
      <xdr:spPr>
        <a:xfrm>
          <a:off x="3175000" y="142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63868</xdr:rowOff>
    </xdr:from>
    <xdr:ext cx="762000" cy="259045"/>
    <xdr:sp macro="" textlink="">
      <xdr:nvSpPr>
        <xdr:cNvPr id="217" name="テキスト ボックス 216"/>
        <xdr:cNvSpPr txBox="1"/>
      </xdr:nvSpPr>
      <xdr:spPr>
        <a:xfrm>
          <a:off x="2844800" y="1429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151515</xdr:rowOff>
    </xdr:from>
    <xdr:to>
      <xdr:col>11</xdr:col>
      <xdr:colOff>82550</xdr:colOff>
      <xdr:row>81</xdr:row>
      <xdr:rowOff>81665</xdr:rowOff>
    </xdr:to>
    <xdr:sp macro="" textlink="">
      <xdr:nvSpPr>
        <xdr:cNvPr id="218" name="楕円 217"/>
        <xdr:cNvSpPr/>
      </xdr:nvSpPr>
      <xdr:spPr>
        <a:xfrm>
          <a:off x="2286000" y="138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66442</xdr:rowOff>
    </xdr:from>
    <xdr:ext cx="762000" cy="259045"/>
    <xdr:sp macro="" textlink="">
      <xdr:nvSpPr>
        <xdr:cNvPr id="219" name="テキスト ボックス 218"/>
        <xdr:cNvSpPr txBox="1"/>
      </xdr:nvSpPr>
      <xdr:spPr>
        <a:xfrm>
          <a:off x="1955800" y="1395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67797</xdr:rowOff>
    </xdr:from>
    <xdr:to>
      <xdr:col>7</xdr:col>
      <xdr:colOff>31750</xdr:colOff>
      <xdr:row>80</xdr:row>
      <xdr:rowOff>169397</xdr:rowOff>
    </xdr:to>
    <xdr:sp macro="" textlink="">
      <xdr:nvSpPr>
        <xdr:cNvPr id="220" name="楕円 219"/>
        <xdr:cNvSpPr/>
      </xdr:nvSpPr>
      <xdr:spPr>
        <a:xfrm>
          <a:off x="1397000" y="137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154174</xdr:rowOff>
    </xdr:from>
    <xdr:ext cx="762000" cy="259045"/>
    <xdr:sp macro="" textlink="">
      <xdr:nvSpPr>
        <xdr:cNvPr id="221" name="テキスト ボックス 220"/>
        <xdr:cNvSpPr txBox="1"/>
      </xdr:nvSpPr>
      <xdr:spPr>
        <a:xfrm>
          <a:off x="1066800" y="1387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指数は、対前年度比で</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類似団体平均より下回っている。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年度より人事評価規程を施行し、職務遂行能力、業績による勤務成績を反映した人事管理を行うとともに、職務給原則を徹底するため、給与条例で等級別基準職務表を定義したところである。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2" name="直線コネクタ 251"/>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48986</xdr:rowOff>
    </xdr:to>
    <xdr:cxnSp macro="">
      <xdr:nvCxnSpPr>
        <xdr:cNvPr id="257" name="直線コネクタ 256"/>
        <xdr:cNvCxnSpPr/>
      </xdr:nvCxnSpPr>
      <xdr:spPr>
        <a:xfrm>
          <a:off x="16179800" y="1450158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8"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9" name="フローチャート: 判断 258"/>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151493</xdr:rowOff>
    </xdr:to>
    <xdr:cxnSp macro="">
      <xdr:nvCxnSpPr>
        <xdr:cNvPr id="260" name="直線コネクタ 259"/>
        <xdr:cNvCxnSpPr/>
      </xdr:nvCxnSpPr>
      <xdr:spPr>
        <a:xfrm flipV="1">
          <a:off x="15290800" y="145015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2" name="テキスト ボックス 261"/>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66221</xdr:rowOff>
    </xdr:to>
    <xdr:cxnSp macro="">
      <xdr:nvCxnSpPr>
        <xdr:cNvPr id="263" name="直線コネクタ 262"/>
        <xdr:cNvCxnSpPr/>
      </xdr:nvCxnSpPr>
      <xdr:spPr>
        <a:xfrm flipV="1">
          <a:off x="14401800" y="145532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5" name="テキスト ボックス 264"/>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66221</xdr:rowOff>
    </xdr:to>
    <xdr:cxnSp macro="">
      <xdr:nvCxnSpPr>
        <xdr:cNvPr id="266" name="直線コネクタ 265"/>
        <xdr:cNvCxnSpPr/>
      </xdr:nvCxnSpPr>
      <xdr:spPr>
        <a:xfrm>
          <a:off x="13512800" y="145188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9" name="フローチャート: 判断 268"/>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0" name="テキスト ボックス 269"/>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6" name="楕円 275"/>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7"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8" name="楕円 277"/>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9" name="テキスト ボックス 278"/>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0" name="楕円 279"/>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81" name="テキスト ボックス 280"/>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84" name="楕円 283"/>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6548</xdr:rowOff>
    </xdr:from>
    <xdr:ext cx="762000" cy="259045"/>
    <xdr:sp macro="" textlink="">
      <xdr:nvSpPr>
        <xdr:cNvPr id="285" name="テキスト ボックス 284"/>
        <xdr:cNvSpPr txBox="1"/>
      </xdr:nvSpPr>
      <xdr:spPr>
        <a:xfrm>
          <a:off x="13131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合併時の</a:t>
          </a:r>
          <a:r>
            <a:rPr kumimoji="1" lang="en-US" altLang="ja-JP" sz="1100">
              <a:solidFill>
                <a:sysClr val="windowText" lastClr="000000"/>
              </a:solidFill>
              <a:effectLst/>
              <a:latin typeface="+mn-lt"/>
              <a:ea typeface="+mn-ea"/>
              <a:cs typeface="+mn-cs"/>
            </a:rPr>
            <a:t>298</a:t>
          </a:r>
          <a:r>
            <a:rPr kumimoji="1" lang="ja-JP" altLang="ja-JP" sz="1100">
              <a:solidFill>
                <a:sysClr val="windowText" lastClr="000000"/>
              </a:solidFill>
              <a:effectLst/>
              <a:latin typeface="+mn-lt"/>
              <a:ea typeface="+mn-ea"/>
              <a:cs typeface="+mn-cs"/>
            </a:rPr>
            <a:t>人の職員数は、</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保育所の民営化や退職者不補充等により</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人減の</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元年度</a:t>
          </a:r>
          <a:r>
            <a:rPr kumimoji="1" lang="ja-JP" altLang="ja-JP" sz="1100">
              <a:solidFill>
                <a:sysClr val="windowText" lastClr="000000"/>
              </a:solidFill>
              <a:effectLst/>
              <a:latin typeface="+mn-lt"/>
              <a:ea typeface="+mn-ea"/>
              <a:cs typeface="+mn-cs"/>
            </a:rPr>
            <a:t>末で</a:t>
          </a:r>
          <a:r>
            <a:rPr kumimoji="1" lang="en-US" altLang="ja-JP" sz="1100">
              <a:solidFill>
                <a:sysClr val="windowText" lastClr="000000"/>
              </a:solidFill>
              <a:effectLst/>
              <a:latin typeface="+mn-lt"/>
              <a:ea typeface="+mn-ea"/>
              <a:cs typeface="+mn-cs"/>
            </a:rPr>
            <a:t>239</a:t>
          </a:r>
          <a:r>
            <a:rPr kumimoji="1" lang="ja-JP" altLang="ja-JP" sz="1100">
              <a:solidFill>
                <a:sysClr val="windowText" lastClr="000000"/>
              </a:solidFill>
              <a:effectLst/>
              <a:latin typeface="+mn-lt"/>
              <a:ea typeface="+mn-ea"/>
              <a:cs typeface="+mn-cs"/>
            </a:rPr>
            <a:t>人となったものの、全国平均、類似団体平均とも上回っている。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学校給食調理業務の民間委託の導入、公営住宅管理の指定管理者制の導入等により、引き続き適正な定員管理を進める一方、年金支給開始年齢の段階的引き上げに伴う再任用雇用者の増加が見込まれる。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7" name="直線コネクタ 316"/>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8"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9" name="直線コネクタ 318"/>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20"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21" name="直線コネクタ 320"/>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170271</xdr:rowOff>
    </xdr:from>
    <xdr:to>
      <xdr:col>81</xdr:col>
      <xdr:colOff>44450</xdr:colOff>
      <xdr:row>63</xdr:row>
      <xdr:rowOff>21227</xdr:rowOff>
    </xdr:to>
    <xdr:cxnSp macro="">
      <xdr:nvCxnSpPr>
        <xdr:cNvPr id="322" name="直線コネクタ 321"/>
        <xdr:cNvCxnSpPr/>
      </xdr:nvCxnSpPr>
      <xdr:spPr>
        <a:xfrm flipV="1">
          <a:off x="16179800" y="10800171"/>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3" name="定員管理の状況平均値テキスト"/>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4" name="フローチャート: 判断 323"/>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109946</xdr:rowOff>
    </xdr:from>
    <xdr:to>
      <xdr:col>77</xdr:col>
      <xdr:colOff>44450</xdr:colOff>
      <xdr:row>63</xdr:row>
      <xdr:rowOff>21227</xdr:rowOff>
    </xdr:to>
    <xdr:cxnSp macro="">
      <xdr:nvCxnSpPr>
        <xdr:cNvPr id="325" name="直線コネクタ 324"/>
        <xdr:cNvCxnSpPr/>
      </xdr:nvCxnSpPr>
      <xdr:spPr>
        <a:xfrm>
          <a:off x="15290800" y="107398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6" name="フローチャート: 判断 325"/>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7" name="テキスト ボックス 326"/>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107315</xdr:rowOff>
    </xdr:from>
    <xdr:to>
      <xdr:col>72</xdr:col>
      <xdr:colOff>203200</xdr:colOff>
      <xdr:row>62</xdr:row>
      <xdr:rowOff>109946</xdr:rowOff>
    </xdr:to>
    <xdr:cxnSp macro="">
      <xdr:nvCxnSpPr>
        <xdr:cNvPr id="328" name="直線コネクタ 327"/>
        <xdr:cNvCxnSpPr/>
      </xdr:nvCxnSpPr>
      <xdr:spPr>
        <a:xfrm>
          <a:off x="14401800" y="10565765"/>
          <a:ext cx="889000" cy="1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9" name="フローチャート: 判断 328"/>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30" name="テキスト ボックス 329"/>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107315</xdr:rowOff>
    </xdr:to>
    <xdr:cxnSp macro="">
      <xdr:nvCxnSpPr>
        <xdr:cNvPr id="331" name="直線コネクタ 330"/>
        <xdr:cNvCxnSpPr/>
      </xdr:nvCxnSpPr>
      <xdr:spPr>
        <a:xfrm>
          <a:off x="13512800" y="10565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2" name="フローチャート: 判断 331"/>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3" name="テキスト ボックス 332"/>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4" name="フローチャート: 判断 333"/>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5" name="テキスト ボックス 334"/>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119471</xdr:rowOff>
    </xdr:from>
    <xdr:to>
      <xdr:col>81</xdr:col>
      <xdr:colOff>95250</xdr:colOff>
      <xdr:row>63</xdr:row>
      <xdr:rowOff>49621</xdr:rowOff>
    </xdr:to>
    <xdr:sp macro="" textlink="">
      <xdr:nvSpPr>
        <xdr:cNvPr id="341" name="楕円 340"/>
        <xdr:cNvSpPr/>
      </xdr:nvSpPr>
      <xdr:spPr>
        <a:xfrm>
          <a:off x="169672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91548</xdr:rowOff>
    </xdr:from>
    <xdr:ext cx="762000" cy="259045"/>
    <xdr:sp macro="" textlink="">
      <xdr:nvSpPr>
        <xdr:cNvPr id="342" name="定員管理の状況該当値テキスト"/>
        <xdr:cNvSpPr txBox="1"/>
      </xdr:nvSpPr>
      <xdr:spPr>
        <a:xfrm>
          <a:off x="17106900" y="1072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141877</xdr:rowOff>
    </xdr:from>
    <xdr:to>
      <xdr:col>77</xdr:col>
      <xdr:colOff>95250</xdr:colOff>
      <xdr:row>63</xdr:row>
      <xdr:rowOff>72027</xdr:rowOff>
    </xdr:to>
    <xdr:sp macro="" textlink="">
      <xdr:nvSpPr>
        <xdr:cNvPr id="343" name="楕円 342"/>
        <xdr:cNvSpPr/>
      </xdr:nvSpPr>
      <xdr:spPr>
        <a:xfrm>
          <a:off x="16129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56804</xdr:rowOff>
    </xdr:from>
    <xdr:ext cx="736600" cy="259045"/>
    <xdr:sp macro="" textlink="">
      <xdr:nvSpPr>
        <xdr:cNvPr id="344" name="テキスト ボックス 343"/>
        <xdr:cNvSpPr txBox="1"/>
      </xdr:nvSpPr>
      <xdr:spPr>
        <a:xfrm>
          <a:off x="15798800" y="1085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59146</xdr:rowOff>
    </xdr:from>
    <xdr:to>
      <xdr:col>73</xdr:col>
      <xdr:colOff>44450</xdr:colOff>
      <xdr:row>62</xdr:row>
      <xdr:rowOff>160746</xdr:rowOff>
    </xdr:to>
    <xdr:sp macro="" textlink="">
      <xdr:nvSpPr>
        <xdr:cNvPr id="345" name="楕円 344"/>
        <xdr:cNvSpPr/>
      </xdr:nvSpPr>
      <xdr:spPr>
        <a:xfrm>
          <a:off x="15240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145523</xdr:rowOff>
    </xdr:from>
    <xdr:ext cx="762000" cy="259045"/>
    <xdr:sp macro="" textlink="">
      <xdr:nvSpPr>
        <xdr:cNvPr id="346" name="テキスト ボックス 345"/>
        <xdr:cNvSpPr txBox="1"/>
      </xdr:nvSpPr>
      <xdr:spPr>
        <a:xfrm>
          <a:off x="14909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xdr:nvSpPr>
        <xdr:cNvPr id="347" name="楕円 346"/>
        <xdr:cNvSpPr/>
      </xdr:nvSpPr>
      <xdr:spPr>
        <a:xfrm>
          <a:off x="14351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142892</xdr:rowOff>
    </xdr:from>
    <xdr:ext cx="762000" cy="259045"/>
    <xdr:sp macro="" textlink="">
      <xdr:nvSpPr>
        <xdr:cNvPr id="348" name="テキスト ボックス 347"/>
        <xdr:cNvSpPr txBox="1"/>
      </xdr:nvSpPr>
      <xdr:spPr>
        <a:xfrm>
          <a:off x="14020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9" name="楕円 348"/>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50" name="テキスト ボックス 349"/>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一部事務組合等の起こした地方債の一部償還終了による負担金の減等により、</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元</a:t>
          </a:r>
          <a:r>
            <a:rPr kumimoji="1" lang="ja-JP" altLang="ja-JP" sz="1100">
              <a:solidFill>
                <a:sysClr val="windowText" lastClr="000000"/>
              </a:solidFill>
              <a:effectLst/>
              <a:latin typeface="+mn-lt"/>
              <a:ea typeface="+mn-ea"/>
              <a:cs typeface="+mn-cs"/>
            </a:rPr>
            <a:t>年度単年で前年度比</a:t>
          </a:r>
          <a:r>
            <a:rPr kumimoji="1" lang="en-US" altLang="ja-JP" sz="1100">
              <a:solidFill>
                <a:sysClr val="windowText" lastClr="000000"/>
              </a:solidFill>
              <a:effectLst/>
              <a:latin typeface="+mn-lt"/>
              <a:ea typeface="+mn-ea"/>
              <a:cs typeface="+mn-cs"/>
            </a:rPr>
            <a:t>2.07</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9.38260</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ヵ年平均では対前年比</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実質公債費率は全国平均、類似団体平均より高い水準で推移しているが、公債費の償還財源として、積立を行っている減債基金（</a:t>
          </a:r>
          <a:r>
            <a:rPr kumimoji="1" lang="en-US" altLang="ja-JP" sz="1100">
              <a:solidFill>
                <a:sysClr val="windowText" lastClr="000000"/>
              </a:solidFill>
              <a:effectLst/>
              <a:latin typeface="+mn-lt"/>
              <a:ea typeface="+mn-ea"/>
              <a:cs typeface="+mn-cs"/>
            </a:rPr>
            <a:t>R</a:t>
          </a:r>
          <a:r>
            <a:rPr kumimoji="1" lang="ja-JP" altLang="ja-JP" sz="1100">
              <a:solidFill>
                <a:sysClr val="windowText" lastClr="000000"/>
              </a:solidFill>
              <a:effectLst/>
              <a:latin typeface="+mn-lt"/>
              <a:ea typeface="+mn-ea"/>
              <a:cs typeface="+mn-cs"/>
            </a:rPr>
            <a:t>年度末残高</a:t>
          </a:r>
          <a:r>
            <a:rPr kumimoji="1" lang="en-US" altLang="ja-JP" sz="1100">
              <a:solidFill>
                <a:sysClr val="windowText" lastClr="000000"/>
              </a:solidFill>
              <a:effectLst/>
              <a:latin typeface="+mn-lt"/>
              <a:ea typeface="+mn-ea"/>
              <a:cs typeface="+mn-cs"/>
            </a:rPr>
            <a:t>2,139,036</a:t>
          </a:r>
          <a:r>
            <a:rPr kumimoji="1" lang="ja-JP" altLang="ja-JP" sz="1100">
              <a:solidFill>
                <a:sysClr val="windowText" lastClr="000000"/>
              </a:solidFill>
              <a:effectLst/>
              <a:latin typeface="+mn-lt"/>
              <a:ea typeface="+mn-ea"/>
              <a:cs typeface="+mn-cs"/>
            </a:rPr>
            <a:t>千円）から、合併特例債償還額のうち交付税措置対象外相当額の繰入を行い、財源を確保している。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8" name="直線コネクタ 377"/>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9"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80" name="直線コネクタ 379"/>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43</xdr:row>
      <xdr:rowOff>159596</xdr:rowOff>
    </xdr:to>
    <xdr:cxnSp macro="">
      <xdr:nvCxnSpPr>
        <xdr:cNvPr id="383" name="直線コネクタ 382"/>
        <xdr:cNvCxnSpPr/>
      </xdr:nvCxnSpPr>
      <xdr:spPr>
        <a:xfrm flipV="1">
          <a:off x="16179800" y="745955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4"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5" name="フローチャート: 判断 384"/>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43</xdr:row>
      <xdr:rowOff>159596</xdr:rowOff>
    </xdr:to>
    <xdr:cxnSp macro="">
      <xdr:nvCxnSpPr>
        <xdr:cNvPr id="386" name="直線コネクタ 385"/>
        <xdr:cNvCxnSpPr/>
      </xdr:nvCxnSpPr>
      <xdr:spPr>
        <a:xfrm>
          <a:off x="15290800" y="75158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7" name="フローチャート: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8" name="テキスト ボックス 387"/>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43</xdr:row>
      <xdr:rowOff>143510</xdr:rowOff>
    </xdr:to>
    <xdr:cxnSp macro="">
      <xdr:nvCxnSpPr>
        <xdr:cNvPr id="389" name="直線コネクタ 388"/>
        <xdr:cNvCxnSpPr/>
      </xdr:nvCxnSpPr>
      <xdr:spPr>
        <a:xfrm>
          <a:off x="14401800" y="75078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43</xdr:row>
      <xdr:rowOff>143510</xdr:rowOff>
    </xdr:to>
    <xdr:cxnSp macro="">
      <xdr:nvCxnSpPr>
        <xdr:cNvPr id="392" name="直線コネクタ 391"/>
        <xdr:cNvCxnSpPr/>
      </xdr:nvCxnSpPr>
      <xdr:spPr>
        <a:xfrm flipV="1">
          <a:off x="13512800" y="75078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402" name="楕円 401"/>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403" name="公債費負担の状況該当値テキスト"/>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108796</xdr:rowOff>
    </xdr:from>
    <xdr:to>
      <xdr:col>77</xdr:col>
      <xdr:colOff>95250</xdr:colOff>
      <xdr:row>44</xdr:row>
      <xdr:rowOff>38946</xdr:rowOff>
    </xdr:to>
    <xdr:sp macro="" textlink="">
      <xdr:nvSpPr>
        <xdr:cNvPr id="404" name="楕円 403"/>
        <xdr:cNvSpPr/>
      </xdr:nvSpPr>
      <xdr:spPr>
        <a:xfrm>
          <a:off x="16129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23723</xdr:rowOff>
    </xdr:from>
    <xdr:ext cx="736600" cy="259045"/>
    <xdr:sp macro="" textlink="">
      <xdr:nvSpPr>
        <xdr:cNvPr id="405" name="テキスト ボックス 404"/>
        <xdr:cNvSpPr txBox="1"/>
      </xdr:nvSpPr>
      <xdr:spPr>
        <a:xfrm>
          <a:off x="15798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6" name="楕円 405"/>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7" name="テキスト ボックス 406"/>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08" name="楕円 407"/>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09" name="テキスト ボックス 408"/>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10" name="楕円 409"/>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11" name="テキスト ボックス 410"/>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地方債残高が対前年度比で</a:t>
          </a:r>
          <a:r>
            <a:rPr kumimoji="1" lang="en-US" altLang="ja-JP" sz="1100">
              <a:solidFill>
                <a:sysClr val="windowText" lastClr="000000"/>
              </a:solidFill>
              <a:effectLst/>
              <a:latin typeface="+mn-lt"/>
              <a:ea typeface="+mn-ea"/>
              <a:cs typeface="+mn-cs"/>
            </a:rPr>
            <a:t>706,078</a:t>
          </a:r>
          <a:r>
            <a:rPr kumimoji="1" lang="ja-JP" altLang="ja-JP" sz="1100">
              <a:solidFill>
                <a:sysClr val="windowText" lastClr="000000"/>
              </a:solidFill>
              <a:effectLst/>
              <a:latin typeface="+mn-lt"/>
              <a:ea typeface="+mn-ea"/>
              <a:cs typeface="+mn-cs"/>
            </a:rPr>
            <a:t>千円の減と</a:t>
          </a:r>
          <a:r>
            <a:rPr kumimoji="1" lang="ja-JP" altLang="en-US" sz="1100">
              <a:solidFill>
                <a:sysClr val="windowText" lastClr="000000"/>
              </a:solidFill>
              <a:effectLst/>
              <a:latin typeface="+mn-lt"/>
              <a:ea typeface="+mn-ea"/>
              <a:cs typeface="+mn-cs"/>
            </a:rPr>
            <a:t>なり</a:t>
          </a:r>
          <a:r>
            <a:rPr kumimoji="1" lang="ja-JP" altLang="ja-JP" sz="1100">
              <a:solidFill>
                <a:sysClr val="windowText" lastClr="000000"/>
              </a:solidFill>
              <a:effectLst/>
              <a:latin typeface="+mn-lt"/>
              <a:ea typeface="+mn-ea"/>
              <a:cs typeface="+mn-cs"/>
            </a:rPr>
            <a:t>、債務負担行為に基づく支出予定額</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対前年度比</a:t>
          </a:r>
          <a:r>
            <a:rPr kumimoji="1" lang="en-US" altLang="ja-JP" sz="1100">
              <a:solidFill>
                <a:sysClr val="windowText" lastClr="000000"/>
              </a:solidFill>
              <a:effectLst/>
              <a:latin typeface="+mn-lt"/>
              <a:ea typeface="+mn-ea"/>
              <a:cs typeface="+mn-cs"/>
            </a:rPr>
            <a:t>396,673</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となったため、将来負担額が前年度比</a:t>
          </a:r>
          <a:r>
            <a:rPr kumimoji="1" lang="en-US" altLang="ja-JP" sz="1100">
              <a:solidFill>
                <a:sysClr val="windowText" lastClr="000000"/>
              </a:solidFill>
              <a:effectLst/>
              <a:latin typeface="+mn-lt"/>
              <a:ea typeface="+mn-ea"/>
              <a:cs typeface="+mn-cs"/>
            </a:rPr>
            <a:t>762,485</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、充当可能基金額及び充当可能特定歳入額の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に伴い、充当可能財源等が前年度比</a:t>
          </a:r>
          <a:r>
            <a:rPr kumimoji="1" lang="en-US" altLang="ja-JP" sz="1100">
              <a:solidFill>
                <a:sysClr val="windowText" lastClr="000000"/>
              </a:solidFill>
              <a:effectLst/>
              <a:latin typeface="+mn-lt"/>
              <a:ea typeface="+mn-ea"/>
              <a:cs typeface="+mn-cs"/>
            </a:rPr>
            <a:t>1,083,991</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しかし、</a:t>
          </a:r>
          <a:r>
            <a:rPr kumimoji="1" lang="ja-JP" altLang="ja-JP" sz="1100">
              <a:solidFill>
                <a:sysClr val="windowText" lastClr="000000"/>
              </a:solidFill>
              <a:effectLst/>
              <a:latin typeface="+mn-lt"/>
              <a:ea typeface="+mn-ea"/>
              <a:cs typeface="+mn-cs"/>
            </a:rPr>
            <a:t>将来負担額を充当可能財源等が上回ったため、将来負担比率は前年度に引き続き、数値なしとなった。</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2" name="直線コネクタ 441"/>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3"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4" name="直線コネクタ 443"/>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139035</xdr:rowOff>
    </xdr:from>
    <xdr:to>
      <xdr:col>68</xdr:col>
      <xdr:colOff>152400</xdr:colOff>
      <xdr:row>15</xdr:row>
      <xdr:rowOff>145929</xdr:rowOff>
    </xdr:to>
    <xdr:cxnSp macro="">
      <xdr:nvCxnSpPr>
        <xdr:cNvPr id="447" name="直線コネクタ 446"/>
        <xdr:cNvCxnSpPr/>
      </xdr:nvCxnSpPr>
      <xdr:spPr>
        <a:xfrm>
          <a:off x="13512800" y="271078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8"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9" name="フローチャート: 判断 448"/>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50" name="フローチャート: 判断 449"/>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1" name="テキスト ボックス 450"/>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4" name="フローチャート: 判断 453"/>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5" name="テキスト ボックス 454"/>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6" name="フローチャート: 判断 455"/>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7" name="テキスト ボックス 456"/>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95129</xdr:rowOff>
    </xdr:from>
    <xdr:to>
      <xdr:col>68</xdr:col>
      <xdr:colOff>203200</xdr:colOff>
      <xdr:row>16</xdr:row>
      <xdr:rowOff>25279</xdr:rowOff>
    </xdr:to>
    <xdr:sp macro="" textlink="">
      <xdr:nvSpPr>
        <xdr:cNvPr id="463" name="楕円 462"/>
        <xdr:cNvSpPr/>
      </xdr:nvSpPr>
      <xdr:spPr>
        <a:xfrm>
          <a:off x="14351000" y="2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10056</xdr:rowOff>
    </xdr:from>
    <xdr:ext cx="762000" cy="259045"/>
    <xdr:sp macro="" textlink="">
      <xdr:nvSpPr>
        <xdr:cNvPr id="464" name="テキスト ボックス 463"/>
        <xdr:cNvSpPr txBox="1"/>
      </xdr:nvSpPr>
      <xdr:spPr>
        <a:xfrm>
          <a:off x="14020800" y="27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88235</xdr:rowOff>
    </xdr:from>
    <xdr:to>
      <xdr:col>64</xdr:col>
      <xdr:colOff>152400</xdr:colOff>
      <xdr:row>16</xdr:row>
      <xdr:rowOff>18385</xdr:rowOff>
    </xdr:to>
    <xdr:sp macro="" textlink="">
      <xdr:nvSpPr>
        <xdr:cNvPr id="465" name="楕円 464"/>
        <xdr:cNvSpPr/>
      </xdr:nvSpPr>
      <xdr:spPr>
        <a:xfrm>
          <a:off x="13462000" y="2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3162</xdr:rowOff>
    </xdr:from>
    <xdr:ext cx="762000" cy="259045"/>
    <xdr:sp macro="" textlink="">
      <xdr:nvSpPr>
        <xdr:cNvPr id="466" name="テキスト ボックス 465"/>
        <xdr:cNvSpPr txBox="1"/>
      </xdr:nvSpPr>
      <xdr:spPr>
        <a:xfrm>
          <a:off x="13131800" y="274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25,679
25,487
51.92
17,584,019
16,982,997
537,971
7,241,085
16,169,393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rgbClr val="FF0000"/>
              </a:solidFill>
              <a:effectLst/>
              <a:latin typeface="+mn-lt"/>
              <a:ea typeface="+mn-ea"/>
              <a:cs typeface="+mn-cs"/>
            </a:rPr>
            <a:t>　</a:t>
          </a:r>
          <a:r>
            <a:rPr kumimoji="1" lang="ja-JP" altLang="ja-JP" sz="1050">
              <a:solidFill>
                <a:sysClr val="windowText" lastClr="000000"/>
              </a:solidFill>
              <a:effectLst/>
              <a:latin typeface="+mn-lt"/>
              <a:ea typeface="+mn-ea"/>
              <a:cs typeface="+mn-cs"/>
            </a:rPr>
            <a:t>職員数は、</a:t>
          </a:r>
          <a:r>
            <a:rPr kumimoji="1" lang="en-US" altLang="ja-JP" sz="1050">
              <a:solidFill>
                <a:sysClr val="windowText" lastClr="000000"/>
              </a:solidFill>
              <a:effectLst/>
              <a:latin typeface="+mn-lt"/>
              <a:ea typeface="+mn-ea"/>
              <a:cs typeface="+mn-cs"/>
            </a:rPr>
            <a:t>H17</a:t>
          </a:r>
          <a:r>
            <a:rPr kumimoji="1" lang="ja-JP" altLang="ja-JP" sz="1050">
              <a:solidFill>
                <a:sysClr val="windowText" lastClr="000000"/>
              </a:solidFill>
              <a:effectLst/>
              <a:latin typeface="+mn-lt"/>
              <a:ea typeface="+mn-ea"/>
              <a:cs typeface="+mn-cs"/>
            </a:rPr>
            <a:t>年</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月時点で</a:t>
          </a:r>
          <a:r>
            <a:rPr kumimoji="1" lang="en-US" altLang="ja-JP" sz="1050">
              <a:solidFill>
                <a:sysClr val="windowText" lastClr="000000"/>
              </a:solidFill>
              <a:effectLst/>
              <a:latin typeface="+mn-lt"/>
              <a:ea typeface="+mn-ea"/>
              <a:cs typeface="+mn-cs"/>
            </a:rPr>
            <a:t>298</a:t>
          </a:r>
          <a:r>
            <a:rPr kumimoji="1" lang="ja-JP" altLang="ja-JP" sz="1050">
              <a:solidFill>
                <a:sysClr val="windowText" lastClr="000000"/>
              </a:solidFill>
              <a:effectLst/>
              <a:latin typeface="+mn-lt"/>
              <a:ea typeface="+mn-ea"/>
              <a:cs typeface="+mn-cs"/>
            </a:rPr>
            <a:t>人から</a:t>
          </a:r>
          <a:r>
            <a:rPr kumimoji="1" lang="en-US" altLang="ja-JP" sz="1050">
              <a:solidFill>
                <a:sysClr val="windowText" lastClr="000000"/>
              </a:solidFill>
              <a:effectLst/>
              <a:latin typeface="+mn-lt"/>
              <a:ea typeface="+mn-ea"/>
              <a:cs typeface="+mn-cs"/>
            </a:rPr>
            <a:t>R</a:t>
          </a:r>
          <a:r>
            <a:rPr kumimoji="1" lang="ja-JP" altLang="en-US" sz="1050">
              <a:solidFill>
                <a:sysClr val="windowText" lastClr="000000"/>
              </a:solidFill>
              <a:effectLst/>
              <a:latin typeface="+mn-lt"/>
              <a:ea typeface="+mn-ea"/>
              <a:cs typeface="+mn-cs"/>
            </a:rPr>
            <a:t>元</a:t>
          </a:r>
          <a:r>
            <a:rPr kumimoji="1" lang="ja-JP" altLang="ja-JP" sz="1050">
              <a:solidFill>
                <a:sysClr val="windowText" lastClr="000000"/>
              </a:solidFill>
              <a:effectLst/>
              <a:latin typeface="+mn-lt"/>
              <a:ea typeface="+mn-ea"/>
              <a:cs typeface="+mn-cs"/>
            </a:rPr>
            <a:t>年度末で</a:t>
          </a:r>
          <a:r>
            <a:rPr kumimoji="1" lang="en-US" altLang="ja-JP" sz="1050">
              <a:solidFill>
                <a:sysClr val="windowText" lastClr="000000"/>
              </a:solidFill>
              <a:effectLst/>
              <a:latin typeface="+mn-lt"/>
              <a:ea typeface="+mn-ea"/>
              <a:cs typeface="+mn-cs"/>
            </a:rPr>
            <a:t>239</a:t>
          </a:r>
          <a:r>
            <a:rPr kumimoji="1" lang="ja-JP" altLang="ja-JP" sz="1050">
              <a:solidFill>
                <a:sysClr val="windowText" lastClr="000000"/>
              </a:solidFill>
              <a:effectLst/>
              <a:latin typeface="+mn-lt"/>
              <a:ea typeface="+mn-ea"/>
              <a:cs typeface="+mn-cs"/>
            </a:rPr>
            <a:t>人となり、退職者不補充の実施等により</a:t>
          </a:r>
          <a:r>
            <a:rPr kumimoji="1" lang="en-US" altLang="ja-JP" sz="1050">
              <a:solidFill>
                <a:sysClr val="windowText" lastClr="000000"/>
              </a:solidFill>
              <a:effectLst/>
              <a:latin typeface="+mn-lt"/>
              <a:ea typeface="+mn-ea"/>
              <a:cs typeface="+mn-cs"/>
            </a:rPr>
            <a:t>59</a:t>
          </a:r>
          <a:r>
            <a:rPr kumimoji="1" lang="ja-JP" altLang="ja-JP" sz="1050">
              <a:solidFill>
                <a:sysClr val="windowText" lastClr="000000"/>
              </a:solidFill>
              <a:effectLst/>
              <a:latin typeface="+mn-lt"/>
              <a:ea typeface="+mn-ea"/>
              <a:cs typeface="+mn-cs"/>
            </a:rPr>
            <a:t>人を削減しているものの、任期付職員の採用等により前年度比</a:t>
          </a:r>
          <a:r>
            <a:rPr kumimoji="1" lang="en-US" altLang="ja-JP" sz="1050">
              <a:solidFill>
                <a:sysClr val="windowText" lastClr="000000"/>
              </a:solidFill>
              <a:effectLst/>
              <a:latin typeface="+mn-lt"/>
              <a:ea typeface="+mn-ea"/>
              <a:cs typeface="+mn-cs"/>
            </a:rPr>
            <a:t>1.3</a:t>
          </a:r>
          <a:r>
            <a:rPr kumimoji="1" lang="ja-JP" altLang="ja-JP" sz="1050">
              <a:solidFill>
                <a:sysClr val="windowText" lastClr="000000"/>
              </a:solidFill>
              <a:effectLst/>
              <a:latin typeface="+mn-lt"/>
              <a:ea typeface="+mn-ea"/>
              <a:cs typeface="+mn-cs"/>
            </a:rPr>
            <a:t>ポイントの増となり、類似団体平均上回っている。</a:t>
          </a:r>
          <a:endParaRPr lang="ja-JP" altLang="ja-JP" sz="1200">
            <a:solidFill>
              <a:sysClr val="windowText" lastClr="000000"/>
            </a:solidFill>
            <a:effectLst/>
          </a:endParaRPr>
        </a:p>
        <a:p>
          <a:pPr eaLnBrk="1" fontAlgn="auto" latinLnBrk="0" hangingPunct="1"/>
          <a:r>
            <a:rPr kumimoji="1" lang="ja-JP" altLang="ja-JP" sz="1050">
              <a:solidFill>
                <a:sysClr val="windowText" lastClr="000000"/>
              </a:solidFill>
              <a:effectLst/>
              <a:latin typeface="+mn-lt"/>
              <a:ea typeface="+mn-ea"/>
              <a:cs typeface="+mn-cs"/>
            </a:rPr>
            <a:t>　年金支給開始年齢の引き上げに伴う定年退職者の再任用や退職者不補充による職員構成の高齢化に伴う新規採用を</a:t>
          </a:r>
          <a:r>
            <a:rPr kumimoji="1" lang="en-US" altLang="ja-JP" sz="1050">
              <a:solidFill>
                <a:sysClr val="windowText" lastClr="000000"/>
              </a:solidFill>
              <a:effectLst/>
              <a:latin typeface="+mn-lt"/>
              <a:ea typeface="+mn-ea"/>
              <a:cs typeface="+mn-cs"/>
            </a:rPr>
            <a:t>H24</a:t>
          </a:r>
          <a:r>
            <a:rPr kumimoji="1" lang="ja-JP" altLang="ja-JP" sz="1050">
              <a:solidFill>
                <a:sysClr val="windowText" lastClr="000000"/>
              </a:solidFill>
              <a:effectLst/>
              <a:latin typeface="+mn-lt"/>
              <a:ea typeface="+mn-ea"/>
              <a:cs typeface="+mn-cs"/>
            </a:rPr>
            <a:t>年度から開始したため、増加傾向に転じており、今後保育所民営化や学校給食調理業務委託等の事業の見直しを推進する。</a:t>
          </a:r>
          <a:endParaRPr lang="ja-JP" altLang="ja-JP" sz="12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106426</xdr:rowOff>
    </xdr:to>
    <xdr:cxnSp macro="">
      <xdr:nvCxnSpPr>
        <xdr:cNvPr id="64" name="直線コネクタ 63"/>
        <xdr:cNvCxnSpPr/>
      </xdr:nvCxnSpPr>
      <xdr:spPr>
        <a:xfrm>
          <a:off x="3987800" y="63906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46990</xdr:rowOff>
    </xdr:to>
    <xdr:cxnSp macro="">
      <xdr:nvCxnSpPr>
        <xdr:cNvPr id="67" name="直線コネクタ 66"/>
        <xdr:cNvCxnSpPr/>
      </xdr:nvCxnSpPr>
      <xdr:spPr>
        <a:xfrm>
          <a:off x="3098800" y="63037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36</xdr:row>
      <xdr:rowOff>131572</xdr:rowOff>
    </xdr:to>
    <xdr:cxnSp macro="">
      <xdr:nvCxnSpPr>
        <xdr:cNvPr id="70" name="直線コネクタ 69"/>
        <xdr:cNvCxnSpPr/>
      </xdr:nvCxnSpPr>
      <xdr:spPr>
        <a:xfrm>
          <a:off x="2209800" y="6280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108712</xdr:rowOff>
    </xdr:to>
    <xdr:cxnSp macro="">
      <xdr:nvCxnSpPr>
        <xdr:cNvPr id="73" name="直線コネクタ 72"/>
        <xdr:cNvCxnSpPr/>
      </xdr:nvCxnSpPr>
      <xdr:spPr>
        <a:xfrm>
          <a:off x="1320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全国平均、類似団体平均とも下回っており、対前年度比についても</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ポイントの減となった。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今後、退職者不補充に伴う日々雇用職員の増加や、行政事務に係る</a:t>
          </a:r>
          <a:r>
            <a:rPr kumimoji="1" lang="en-US" altLang="ja-JP" sz="1100">
              <a:solidFill>
                <a:sysClr val="windowText" lastClr="000000"/>
              </a:solidFill>
              <a:effectLst/>
              <a:latin typeface="+mn-lt"/>
              <a:ea typeface="+mn-ea"/>
              <a:cs typeface="+mn-cs"/>
            </a:rPr>
            <a:t>PC</a:t>
          </a:r>
          <a:r>
            <a:rPr kumimoji="1" lang="ja-JP" altLang="ja-JP" sz="1100">
              <a:solidFill>
                <a:sysClr val="windowText" lastClr="000000"/>
              </a:solidFill>
              <a:effectLst/>
              <a:latin typeface="+mn-lt"/>
              <a:ea typeface="+mn-ea"/>
              <a:cs typeface="+mn-cs"/>
            </a:rPr>
            <a:t>機器や各種行政事務システムの更新等に伴う費用が見込まれるため、一般財源充当経費の見直し・削減を進める必要がある。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8890</xdr:rowOff>
    </xdr:from>
    <xdr:to>
      <xdr:col>82</xdr:col>
      <xdr:colOff>107950</xdr:colOff>
      <xdr:row>13</xdr:row>
      <xdr:rowOff>54610</xdr:rowOff>
    </xdr:to>
    <xdr:cxnSp macro="">
      <xdr:nvCxnSpPr>
        <xdr:cNvPr id="125" name="直線コネクタ 124"/>
        <xdr:cNvCxnSpPr/>
      </xdr:nvCxnSpPr>
      <xdr:spPr>
        <a:xfrm flipV="1">
          <a:off x="15671800" y="2237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54610</xdr:rowOff>
    </xdr:from>
    <xdr:to>
      <xdr:col>78</xdr:col>
      <xdr:colOff>69850</xdr:colOff>
      <xdr:row>13</xdr:row>
      <xdr:rowOff>77470</xdr:rowOff>
    </xdr:to>
    <xdr:cxnSp macro="">
      <xdr:nvCxnSpPr>
        <xdr:cNvPr id="128" name="直線コネクタ 127"/>
        <xdr:cNvCxnSpPr/>
      </xdr:nvCxnSpPr>
      <xdr:spPr>
        <a:xfrm flipV="1">
          <a:off x="14782800" y="228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39370</xdr:rowOff>
    </xdr:from>
    <xdr:to>
      <xdr:col>73</xdr:col>
      <xdr:colOff>180975</xdr:colOff>
      <xdr:row>13</xdr:row>
      <xdr:rowOff>77470</xdr:rowOff>
    </xdr:to>
    <xdr:cxnSp macro="">
      <xdr:nvCxnSpPr>
        <xdr:cNvPr id="131" name="直線コネクタ 130"/>
        <xdr:cNvCxnSpPr/>
      </xdr:nvCxnSpPr>
      <xdr:spPr>
        <a:xfrm>
          <a:off x="13893800" y="226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39370</xdr:rowOff>
    </xdr:to>
    <xdr:cxnSp macro="">
      <xdr:nvCxnSpPr>
        <xdr:cNvPr id="134" name="直線コネクタ 133"/>
        <xdr:cNvCxnSpPr/>
      </xdr:nvCxnSpPr>
      <xdr:spPr>
        <a:xfrm>
          <a:off x="13004800" y="226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129540</xdr:rowOff>
    </xdr:from>
    <xdr:to>
      <xdr:col>82</xdr:col>
      <xdr:colOff>158750</xdr:colOff>
      <xdr:row>13</xdr:row>
      <xdr:rowOff>59690</xdr:rowOff>
    </xdr:to>
    <xdr:sp macro="" textlink="">
      <xdr:nvSpPr>
        <xdr:cNvPr id="144" name="楕円 143"/>
        <xdr:cNvSpPr/>
      </xdr:nvSpPr>
      <xdr:spPr>
        <a:xfrm>
          <a:off x="164592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38117</xdr:rowOff>
    </xdr:from>
    <xdr:ext cx="762000" cy="259045"/>
    <xdr:sp macro="" textlink="">
      <xdr:nvSpPr>
        <xdr:cNvPr id="145" name="物件費該当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3810</xdr:rowOff>
    </xdr:from>
    <xdr:to>
      <xdr:col>78</xdr:col>
      <xdr:colOff>120650</xdr:colOff>
      <xdr:row>13</xdr:row>
      <xdr:rowOff>105410</xdr:rowOff>
    </xdr:to>
    <xdr:sp macro="" textlink="">
      <xdr:nvSpPr>
        <xdr:cNvPr id="146" name="楕円 145"/>
        <xdr:cNvSpPr/>
      </xdr:nvSpPr>
      <xdr:spPr>
        <a:xfrm>
          <a:off x="15621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115587</xdr:rowOff>
    </xdr:from>
    <xdr:ext cx="736600" cy="259045"/>
    <xdr:sp macro="" textlink="">
      <xdr:nvSpPr>
        <xdr:cNvPr id="147" name="テキスト ボックス 146"/>
        <xdr:cNvSpPr txBox="1"/>
      </xdr:nvSpPr>
      <xdr:spPr>
        <a:xfrm>
          <a:off x="15290800" y="200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26670</xdr:rowOff>
    </xdr:from>
    <xdr:to>
      <xdr:col>74</xdr:col>
      <xdr:colOff>31750</xdr:colOff>
      <xdr:row>13</xdr:row>
      <xdr:rowOff>128270</xdr:rowOff>
    </xdr:to>
    <xdr:sp macro="" textlink="">
      <xdr:nvSpPr>
        <xdr:cNvPr id="148" name="楕円 147"/>
        <xdr:cNvSpPr/>
      </xdr:nvSpPr>
      <xdr:spPr>
        <a:xfrm>
          <a:off x="14732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138447</xdr:rowOff>
    </xdr:from>
    <xdr:ext cx="762000" cy="259045"/>
    <xdr:sp macro="" textlink="">
      <xdr:nvSpPr>
        <xdr:cNvPr id="149" name="テキスト ボックス 148"/>
        <xdr:cNvSpPr txBox="1"/>
      </xdr:nvSpPr>
      <xdr:spPr>
        <a:xfrm>
          <a:off x="14401800" y="202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160020</xdr:rowOff>
    </xdr:from>
    <xdr:to>
      <xdr:col>69</xdr:col>
      <xdr:colOff>142875</xdr:colOff>
      <xdr:row>13</xdr:row>
      <xdr:rowOff>90170</xdr:rowOff>
    </xdr:to>
    <xdr:sp macro="" textlink="">
      <xdr:nvSpPr>
        <xdr:cNvPr id="150" name="楕円 149"/>
        <xdr:cNvSpPr/>
      </xdr:nvSpPr>
      <xdr:spPr>
        <a:xfrm>
          <a:off x="13843000" y="22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100347</xdr:rowOff>
    </xdr:from>
    <xdr:ext cx="762000" cy="259045"/>
    <xdr:sp macro="" textlink="">
      <xdr:nvSpPr>
        <xdr:cNvPr id="151" name="テキスト ボックス 150"/>
        <xdr:cNvSpPr txBox="1"/>
      </xdr:nvSpPr>
      <xdr:spPr>
        <a:xfrm>
          <a:off x="13512800" y="198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2" name="楕円 151"/>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3" name="テキスト ボックス 152"/>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扶助費全体では、年々増加を続けているが、</a:t>
          </a:r>
          <a:r>
            <a:rPr kumimoji="1" lang="ja-JP" altLang="en-US" sz="1100">
              <a:solidFill>
                <a:sysClr val="windowText" lastClr="000000"/>
              </a:solidFill>
              <a:effectLst/>
              <a:latin typeface="+mn-lt"/>
              <a:ea typeface="+mn-ea"/>
              <a:cs typeface="+mn-cs"/>
            </a:rPr>
            <a:t>保育料の無償化等</a:t>
          </a:r>
          <a:r>
            <a:rPr kumimoji="1" lang="ja-JP" altLang="ja-JP" sz="1100">
              <a:solidFill>
                <a:sysClr val="windowText" lastClr="000000"/>
              </a:solidFill>
              <a:effectLst/>
              <a:latin typeface="+mn-lt"/>
              <a:ea typeface="+mn-ea"/>
              <a:cs typeface="+mn-cs"/>
            </a:rPr>
            <a:t>により、前年度比</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っているものの</a:t>
          </a:r>
          <a:r>
            <a:rPr kumimoji="1" lang="ja-JP" altLang="ja-JP" sz="1100">
              <a:solidFill>
                <a:sysClr val="windowText" lastClr="000000"/>
              </a:solidFill>
              <a:effectLst/>
              <a:latin typeface="+mn-lt"/>
              <a:ea typeface="+mn-ea"/>
              <a:cs typeface="+mn-cs"/>
            </a:rPr>
            <a:t>、全国平均、類似団体平均とも下回っている。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今後についても、定住促進事業の推進による保育給付費の増や高校生まで拡充している子どもの医療費助成費の増等が見込まれるため、財源確保に努めていく。</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148772</xdr:rowOff>
    </xdr:to>
    <xdr:cxnSp macro="">
      <xdr:nvCxnSpPr>
        <xdr:cNvPr id="188" name="直線コネクタ 187"/>
        <xdr:cNvCxnSpPr/>
      </xdr:nvCxnSpPr>
      <xdr:spPr>
        <a:xfrm>
          <a:off x="3987800" y="93199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55</xdr:row>
      <xdr:rowOff>42635</xdr:rowOff>
    </xdr:to>
    <xdr:cxnSp macro="">
      <xdr:nvCxnSpPr>
        <xdr:cNvPr id="191" name="直線コネクタ 190"/>
        <xdr:cNvCxnSpPr/>
      </xdr:nvCxnSpPr>
      <xdr:spPr>
        <a:xfrm flipV="1">
          <a:off x="3098800" y="93199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42635</xdr:rowOff>
    </xdr:to>
    <xdr:cxnSp macro="">
      <xdr:nvCxnSpPr>
        <xdr:cNvPr id="194" name="直線コネクタ 193"/>
        <xdr:cNvCxnSpPr/>
      </xdr:nvCxnSpPr>
      <xdr:spPr>
        <a:xfrm>
          <a:off x="2209800" y="9428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53522</xdr:rowOff>
    </xdr:to>
    <xdr:cxnSp macro="">
      <xdr:nvCxnSpPr>
        <xdr:cNvPr id="197" name="直線コネクタ 196"/>
        <xdr:cNvCxnSpPr/>
      </xdr:nvCxnSpPr>
      <xdr:spPr>
        <a:xfrm flipV="1">
          <a:off x="1320800" y="9428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7" name="楕円 206"/>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08" name="扶助費該当値テキスト"/>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9" name="楕円 208"/>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0" name="テキスト ボックス 209"/>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3" name="楕円 212"/>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4" name="テキスト ボックス 213"/>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対前年度比</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ポイントの増となり、全国平均、類似団体平均を上回っている。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今後、公共施設の維持補修費が増加することが見込まれ、</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策定した公共施設等総合管理計画に基づく計画的な補修や施設の統廃合等の検討が必要であるとともに、特別会計への繰出金についても、国民健康保険税、下水道料金の適正化を検討し、抑制を図る必要があ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88900</xdr:rowOff>
    </xdr:to>
    <xdr:cxnSp macro="">
      <xdr:nvCxnSpPr>
        <xdr:cNvPr id="253" name="直線コネクタ 252"/>
        <xdr:cNvCxnSpPr/>
      </xdr:nvCxnSpPr>
      <xdr:spPr>
        <a:xfrm>
          <a:off x="15671800" y="999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58</xdr:row>
      <xdr:rowOff>50800</xdr:rowOff>
    </xdr:to>
    <xdr:cxnSp macro="">
      <xdr:nvCxnSpPr>
        <xdr:cNvPr id="256" name="直線コネクタ 255"/>
        <xdr:cNvCxnSpPr/>
      </xdr:nvCxnSpPr>
      <xdr:spPr>
        <a:xfrm>
          <a:off x="14782800" y="98710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136525</xdr:rowOff>
    </xdr:to>
    <xdr:cxnSp macro="">
      <xdr:nvCxnSpPr>
        <xdr:cNvPr id="259" name="直線コネクタ 258"/>
        <xdr:cNvCxnSpPr/>
      </xdr:nvCxnSpPr>
      <xdr:spPr>
        <a:xfrm flipV="1">
          <a:off x="13893800" y="987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57</xdr:row>
      <xdr:rowOff>136525</xdr:rowOff>
    </xdr:to>
    <xdr:cxnSp macro="">
      <xdr:nvCxnSpPr>
        <xdr:cNvPr id="262" name="直線コネクタ 261"/>
        <xdr:cNvCxnSpPr/>
      </xdr:nvCxnSpPr>
      <xdr:spPr>
        <a:xfrm>
          <a:off x="13004800" y="987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2" name="楕円 271"/>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3"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5" name="テキスト ボックス 274"/>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47625</xdr:rowOff>
    </xdr:from>
    <xdr:to>
      <xdr:col>74</xdr:col>
      <xdr:colOff>31750</xdr:colOff>
      <xdr:row>57</xdr:row>
      <xdr:rowOff>149225</xdr:rowOff>
    </xdr:to>
    <xdr:sp macro="" textlink="">
      <xdr:nvSpPr>
        <xdr:cNvPr id="276" name="楕円 275"/>
        <xdr:cNvSpPr/>
      </xdr:nvSpPr>
      <xdr:spPr>
        <a:xfrm>
          <a:off x="14732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134002</xdr:rowOff>
    </xdr:from>
    <xdr:ext cx="762000" cy="259045"/>
    <xdr:sp macro="" textlink="">
      <xdr:nvSpPr>
        <xdr:cNvPr id="277" name="テキスト ボックス 276"/>
        <xdr:cNvSpPr txBox="1"/>
      </xdr:nvSpPr>
      <xdr:spPr>
        <a:xfrm>
          <a:off x="14401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85725</xdr:rowOff>
    </xdr:from>
    <xdr:to>
      <xdr:col>69</xdr:col>
      <xdr:colOff>142875</xdr:colOff>
      <xdr:row>58</xdr:row>
      <xdr:rowOff>15875</xdr:rowOff>
    </xdr:to>
    <xdr:sp macro="" textlink="">
      <xdr:nvSpPr>
        <xdr:cNvPr id="278" name="楕円 277"/>
        <xdr:cNvSpPr/>
      </xdr:nvSpPr>
      <xdr:spPr>
        <a:xfrm>
          <a:off x="13843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652</xdr:rowOff>
    </xdr:from>
    <xdr:ext cx="762000" cy="259045"/>
    <xdr:sp macro="" textlink="">
      <xdr:nvSpPr>
        <xdr:cNvPr id="279" name="テキスト ボックス 278"/>
        <xdr:cNvSpPr txBox="1"/>
      </xdr:nvSpPr>
      <xdr:spPr>
        <a:xfrm>
          <a:off x="13512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80" name="楕円 279"/>
        <xdr:cNvSpPr/>
      </xdr:nvSpPr>
      <xdr:spPr>
        <a:xfrm>
          <a:off x="12954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81" name="テキスト ボックス 280"/>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補助費等については、一部事務組合負担金において、建設費償還分が減となったことにより、対前年度比で</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ポイント減となったが、依然として全国平均</a:t>
          </a:r>
          <a:r>
            <a:rPr kumimoji="1" lang="ja-JP" altLang="en-US" sz="1100">
              <a:solidFill>
                <a:sysClr val="windowText" lastClr="000000"/>
              </a:solidFill>
              <a:effectLst/>
              <a:latin typeface="+mn-lt"/>
              <a:ea typeface="+mn-ea"/>
              <a:cs typeface="+mn-cs"/>
            </a:rPr>
            <a:t>は上回っているものの</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は下</a:t>
          </a:r>
          <a:r>
            <a:rPr kumimoji="1" lang="ja-JP" altLang="ja-JP" sz="1100">
              <a:solidFill>
                <a:sysClr val="windowText" lastClr="000000"/>
              </a:solidFill>
              <a:effectLst/>
              <a:latin typeface="+mn-lt"/>
              <a:ea typeface="+mn-ea"/>
              <a:cs typeface="+mn-cs"/>
            </a:rPr>
            <a:t>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今後、一般廃棄物処理施設の建替事業に伴い、増加傾向に転じる見込であるため、各種団体への補助の必要性を含め検証を行っていく。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46990</xdr:rowOff>
    </xdr:to>
    <xdr:cxnSp macro="">
      <xdr:nvCxnSpPr>
        <xdr:cNvPr id="311" name="直線コネクタ 310"/>
        <xdr:cNvCxnSpPr/>
      </xdr:nvCxnSpPr>
      <xdr:spPr>
        <a:xfrm flipV="1">
          <a:off x="15671800" y="6299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88138</xdr:rowOff>
    </xdr:to>
    <xdr:cxnSp macro="">
      <xdr:nvCxnSpPr>
        <xdr:cNvPr id="314" name="直線コネクタ 313"/>
        <xdr:cNvCxnSpPr/>
      </xdr:nvCxnSpPr>
      <xdr:spPr>
        <a:xfrm flipV="1">
          <a:off x="14782800" y="63906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115570</xdr:rowOff>
    </xdr:to>
    <xdr:cxnSp macro="">
      <xdr:nvCxnSpPr>
        <xdr:cNvPr id="317" name="直線コネクタ 316"/>
        <xdr:cNvCxnSpPr/>
      </xdr:nvCxnSpPr>
      <xdr:spPr>
        <a:xfrm flipV="1">
          <a:off x="13893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143002</xdr:rowOff>
    </xdr:to>
    <xdr:cxnSp macro="">
      <xdr:nvCxnSpPr>
        <xdr:cNvPr id="320" name="直線コネクタ 319"/>
        <xdr:cNvCxnSpPr/>
      </xdr:nvCxnSpPr>
      <xdr:spPr>
        <a:xfrm flipV="1">
          <a:off x="13004800" y="6459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0" name="楕円 329"/>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1"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2" name="楕円 331"/>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3" name="テキスト ボックス 332"/>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4" name="楕円 333"/>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5" name="テキスト ボックス 334"/>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6" name="楕円 335"/>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7" name="テキスト ボックス 336"/>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8" name="楕円 337"/>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9" name="テキスト ボックス 338"/>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合併特例債を活用した事業の推進等に伴い全国平均、類似団体平均を上回っている。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元</a:t>
          </a:r>
          <a:r>
            <a:rPr kumimoji="1" lang="ja-JP" altLang="ja-JP" sz="1100">
              <a:solidFill>
                <a:sysClr val="windowText" lastClr="000000"/>
              </a:solidFill>
              <a:effectLst/>
              <a:latin typeface="+mn-lt"/>
              <a:ea typeface="+mn-ea"/>
              <a:cs typeface="+mn-cs"/>
            </a:rPr>
            <a:t>年度においても、元利償還金の増等により、対前年度比</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なお、合併特例債の償還財源として、交付税措置対象外相当額を減債基金から繰入を行う一方、財政計画に基づき積立も行っている。（</a:t>
          </a:r>
          <a:r>
            <a:rPr kumimoji="1" lang="en-US" altLang="ja-JP" sz="1100">
              <a:solidFill>
                <a:sysClr val="windowText" lastClr="000000"/>
              </a:solidFill>
              <a:effectLst/>
              <a:latin typeface="+mn-lt"/>
              <a:ea typeface="+mn-ea"/>
              <a:cs typeface="+mn-cs"/>
            </a:rPr>
            <a:t>R</a:t>
          </a:r>
          <a:r>
            <a:rPr kumimoji="1" lang="ja-JP" altLang="ja-JP" sz="1100">
              <a:solidFill>
                <a:sysClr val="windowText" lastClr="000000"/>
              </a:solidFill>
              <a:effectLst/>
              <a:latin typeface="+mn-lt"/>
              <a:ea typeface="+mn-ea"/>
              <a:cs typeface="+mn-cs"/>
            </a:rPr>
            <a:t>元年度末残高</a:t>
          </a:r>
          <a:r>
            <a:rPr kumimoji="1" lang="en-US" altLang="ja-JP" sz="1100">
              <a:solidFill>
                <a:sysClr val="windowText" lastClr="000000"/>
              </a:solidFill>
              <a:effectLst/>
              <a:latin typeface="+mn-lt"/>
              <a:ea typeface="+mn-ea"/>
              <a:cs typeface="+mn-cs"/>
            </a:rPr>
            <a:t>2,139,036</a:t>
          </a:r>
          <a:r>
            <a:rPr kumimoji="1" lang="ja-JP" altLang="ja-JP" sz="1100">
              <a:solidFill>
                <a:sysClr val="windowText" lastClr="000000"/>
              </a:solidFill>
              <a:effectLst/>
              <a:latin typeface="+mn-lt"/>
              <a:ea typeface="+mn-ea"/>
              <a:cs typeface="+mn-cs"/>
            </a:rPr>
            <a:t>千円）</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81280</xdr:rowOff>
    </xdr:from>
    <xdr:to>
      <xdr:col>24</xdr:col>
      <xdr:colOff>25400</xdr:colOff>
      <xdr:row>80</xdr:row>
      <xdr:rowOff>111761</xdr:rowOff>
    </xdr:to>
    <xdr:cxnSp macro="">
      <xdr:nvCxnSpPr>
        <xdr:cNvPr id="372" name="直線コネクタ 371"/>
        <xdr:cNvCxnSpPr/>
      </xdr:nvCxnSpPr>
      <xdr:spPr>
        <a:xfrm>
          <a:off x="3987800" y="137972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27939</xdr:rowOff>
    </xdr:from>
    <xdr:to>
      <xdr:col>19</xdr:col>
      <xdr:colOff>187325</xdr:colOff>
      <xdr:row>80</xdr:row>
      <xdr:rowOff>81280</xdr:rowOff>
    </xdr:to>
    <xdr:cxnSp macro="">
      <xdr:nvCxnSpPr>
        <xdr:cNvPr id="375" name="直線コネクタ 374"/>
        <xdr:cNvCxnSpPr/>
      </xdr:nvCxnSpPr>
      <xdr:spPr>
        <a:xfrm>
          <a:off x="3098800" y="137439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27939</xdr:rowOff>
    </xdr:to>
    <xdr:cxnSp macro="">
      <xdr:nvCxnSpPr>
        <xdr:cNvPr id="378" name="直線コネクタ 377"/>
        <xdr:cNvCxnSpPr/>
      </xdr:nvCxnSpPr>
      <xdr:spPr>
        <a:xfrm>
          <a:off x="2209800" y="137287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80</xdr:row>
      <xdr:rowOff>12700</xdr:rowOff>
    </xdr:to>
    <xdr:cxnSp macro="">
      <xdr:nvCxnSpPr>
        <xdr:cNvPr id="381" name="直線コネクタ 380"/>
        <xdr:cNvCxnSpPr/>
      </xdr:nvCxnSpPr>
      <xdr:spPr>
        <a:xfrm>
          <a:off x="1320800" y="134543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60961</xdr:rowOff>
    </xdr:from>
    <xdr:to>
      <xdr:col>24</xdr:col>
      <xdr:colOff>76200</xdr:colOff>
      <xdr:row>80</xdr:row>
      <xdr:rowOff>162561</xdr:rowOff>
    </xdr:to>
    <xdr:sp macro="" textlink="">
      <xdr:nvSpPr>
        <xdr:cNvPr id="391" name="楕円 390"/>
        <xdr:cNvSpPr/>
      </xdr:nvSpPr>
      <xdr:spPr>
        <a:xfrm>
          <a:off x="47752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33038</xdr:rowOff>
    </xdr:from>
    <xdr:ext cx="762000" cy="259045"/>
    <xdr:sp macro="" textlink="">
      <xdr:nvSpPr>
        <xdr:cNvPr id="392" name="公債費該当値テキスト"/>
        <xdr:cNvSpPr txBox="1"/>
      </xdr:nvSpPr>
      <xdr:spPr>
        <a:xfrm>
          <a:off x="49149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30480</xdr:rowOff>
    </xdr:from>
    <xdr:to>
      <xdr:col>20</xdr:col>
      <xdr:colOff>38100</xdr:colOff>
      <xdr:row>80</xdr:row>
      <xdr:rowOff>132080</xdr:rowOff>
    </xdr:to>
    <xdr:sp macro="" textlink="">
      <xdr:nvSpPr>
        <xdr:cNvPr id="393" name="楕円 392"/>
        <xdr:cNvSpPr/>
      </xdr:nvSpPr>
      <xdr:spPr>
        <a:xfrm>
          <a:off x="3937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116857</xdr:rowOff>
    </xdr:from>
    <xdr:ext cx="736600" cy="259045"/>
    <xdr:sp macro="" textlink="">
      <xdr:nvSpPr>
        <xdr:cNvPr id="394" name="テキスト ボックス 393"/>
        <xdr:cNvSpPr txBox="1"/>
      </xdr:nvSpPr>
      <xdr:spPr>
        <a:xfrm>
          <a:off x="3606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148589</xdr:rowOff>
    </xdr:from>
    <xdr:to>
      <xdr:col>15</xdr:col>
      <xdr:colOff>149225</xdr:colOff>
      <xdr:row>80</xdr:row>
      <xdr:rowOff>78739</xdr:rowOff>
    </xdr:to>
    <xdr:sp macro="" textlink="">
      <xdr:nvSpPr>
        <xdr:cNvPr id="395" name="楕円 394"/>
        <xdr:cNvSpPr/>
      </xdr:nvSpPr>
      <xdr:spPr>
        <a:xfrm>
          <a:off x="3048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63516</xdr:rowOff>
    </xdr:from>
    <xdr:ext cx="762000" cy="259045"/>
    <xdr:sp macro="" textlink="">
      <xdr:nvSpPr>
        <xdr:cNvPr id="396" name="テキスト ボックス 395"/>
        <xdr:cNvSpPr txBox="1"/>
      </xdr:nvSpPr>
      <xdr:spPr>
        <a:xfrm>
          <a:off x="2717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7" name="楕円 396"/>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8" name="テキスト ボックス 397"/>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9" name="楕円 398"/>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400" name="テキスト ボックス 399"/>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対前年度比</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、全国平均、類似団体平均ともに下回っている。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今後、国民健康保険事業の広域化に伴う赤字解消支援としての繰出、下水道事業における建設費繰出等について増加が見込まれる。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また、普通交付税が一本算定となる</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年度以降も、財政調整基金繰入による財源調整が見込まれ、将来の財政状況を見据えた財政運営が必要である。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108713</xdr:rowOff>
    </xdr:to>
    <xdr:cxnSp macro="">
      <xdr:nvCxnSpPr>
        <xdr:cNvPr id="431" name="直線コネクタ 430"/>
        <xdr:cNvCxnSpPr/>
      </xdr:nvCxnSpPr>
      <xdr:spPr>
        <a:xfrm flipV="1">
          <a:off x="15671800" y="13134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108713</xdr:rowOff>
    </xdr:to>
    <xdr:cxnSp macro="">
      <xdr:nvCxnSpPr>
        <xdr:cNvPr id="434" name="直線コネクタ 433"/>
        <xdr:cNvCxnSpPr/>
      </xdr:nvCxnSpPr>
      <xdr:spPr>
        <a:xfrm>
          <a:off x="14782800" y="13111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81280</xdr:rowOff>
    </xdr:to>
    <xdr:cxnSp macro="">
      <xdr:nvCxnSpPr>
        <xdr:cNvPr id="437" name="直線コネクタ 436"/>
        <xdr:cNvCxnSpPr/>
      </xdr:nvCxnSpPr>
      <xdr:spPr>
        <a:xfrm>
          <a:off x="13893800" y="13093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67563</xdr:rowOff>
    </xdr:to>
    <xdr:cxnSp macro="">
      <xdr:nvCxnSpPr>
        <xdr:cNvPr id="440" name="直線コネクタ 439"/>
        <xdr:cNvCxnSpPr/>
      </xdr:nvCxnSpPr>
      <xdr:spPr>
        <a:xfrm flipV="1">
          <a:off x="13004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0" name="楕円 449"/>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1" name="公債費以外該当値テキスト"/>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52" name="楕円 451"/>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53" name="テキスト ボックス 452"/>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4" name="楕円 453"/>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5" name="テキスト ボックス 45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6" name="楕円 455"/>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7" name="テキスト ボックス 456"/>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8" name="楕円 457"/>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9" name="テキスト ボックス 458"/>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54512</xdr:rowOff>
    </xdr:from>
    <xdr:to>
      <xdr:col>29</xdr:col>
      <xdr:colOff>127000</xdr:colOff>
      <xdr:row>15</xdr:row>
      <xdr:rowOff>79903</xdr:rowOff>
    </xdr:to>
    <xdr:cxnSp macro="">
      <xdr:nvCxnSpPr>
        <xdr:cNvPr id="52" name="直線コネクタ 51"/>
        <xdr:cNvCxnSpPr/>
      </xdr:nvCxnSpPr>
      <xdr:spPr bwMode="auto">
        <a:xfrm flipV="1">
          <a:off x="5003800" y="2673887"/>
          <a:ext cx="647700" cy="25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79903</xdr:rowOff>
    </xdr:from>
    <xdr:to>
      <xdr:col>26</xdr:col>
      <xdr:colOff>50800</xdr:colOff>
      <xdr:row>16</xdr:row>
      <xdr:rowOff>12025</xdr:rowOff>
    </xdr:to>
    <xdr:cxnSp macro="">
      <xdr:nvCxnSpPr>
        <xdr:cNvPr id="55" name="直線コネクタ 54"/>
        <xdr:cNvCxnSpPr/>
      </xdr:nvCxnSpPr>
      <xdr:spPr bwMode="auto">
        <a:xfrm flipV="1">
          <a:off x="4305300" y="2699278"/>
          <a:ext cx="698500" cy="10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12025</xdr:rowOff>
    </xdr:from>
    <xdr:to>
      <xdr:col>22</xdr:col>
      <xdr:colOff>114300</xdr:colOff>
      <xdr:row>16</xdr:row>
      <xdr:rowOff>32371</xdr:rowOff>
    </xdr:to>
    <xdr:cxnSp macro="">
      <xdr:nvCxnSpPr>
        <xdr:cNvPr id="58" name="直線コネクタ 57"/>
        <xdr:cNvCxnSpPr/>
      </xdr:nvCxnSpPr>
      <xdr:spPr bwMode="auto">
        <a:xfrm flipV="1">
          <a:off x="3606800" y="2802850"/>
          <a:ext cx="698500" cy="2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32371</xdr:rowOff>
    </xdr:from>
    <xdr:to>
      <xdr:col>18</xdr:col>
      <xdr:colOff>177800</xdr:colOff>
      <xdr:row>16</xdr:row>
      <xdr:rowOff>55198</xdr:rowOff>
    </xdr:to>
    <xdr:cxnSp macro="">
      <xdr:nvCxnSpPr>
        <xdr:cNvPr id="61" name="直線コネクタ 60"/>
        <xdr:cNvCxnSpPr/>
      </xdr:nvCxnSpPr>
      <xdr:spPr bwMode="auto">
        <a:xfrm flipV="1">
          <a:off x="2908300" y="2823196"/>
          <a:ext cx="698500" cy="2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3712</xdr:rowOff>
    </xdr:from>
    <xdr:to>
      <xdr:col>29</xdr:col>
      <xdr:colOff>177800</xdr:colOff>
      <xdr:row>15</xdr:row>
      <xdr:rowOff>105312</xdr:rowOff>
    </xdr:to>
    <xdr:sp macro="" textlink="">
      <xdr:nvSpPr>
        <xdr:cNvPr id="71" name="楕円 70"/>
        <xdr:cNvSpPr/>
      </xdr:nvSpPr>
      <xdr:spPr bwMode="auto">
        <a:xfrm>
          <a:off x="5600700" y="262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20239</xdr:rowOff>
    </xdr:from>
    <xdr:ext cx="762000" cy="259045"/>
    <xdr:sp macro="" textlink="">
      <xdr:nvSpPr>
        <xdr:cNvPr id="72" name="人口1人当たり決算額の推移該当値テキスト130"/>
        <xdr:cNvSpPr txBox="1"/>
      </xdr:nvSpPr>
      <xdr:spPr>
        <a:xfrm>
          <a:off x="5740400" y="246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29103</xdr:rowOff>
    </xdr:from>
    <xdr:to>
      <xdr:col>26</xdr:col>
      <xdr:colOff>101600</xdr:colOff>
      <xdr:row>15</xdr:row>
      <xdr:rowOff>130703</xdr:rowOff>
    </xdr:to>
    <xdr:sp macro="" textlink="">
      <xdr:nvSpPr>
        <xdr:cNvPr id="73" name="楕円 72"/>
        <xdr:cNvSpPr/>
      </xdr:nvSpPr>
      <xdr:spPr bwMode="auto">
        <a:xfrm>
          <a:off x="4953000" y="264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140880</xdr:rowOff>
    </xdr:from>
    <xdr:ext cx="736600" cy="259045"/>
    <xdr:sp macro="" textlink="">
      <xdr:nvSpPr>
        <xdr:cNvPr id="74" name="テキスト ボックス 73"/>
        <xdr:cNvSpPr txBox="1"/>
      </xdr:nvSpPr>
      <xdr:spPr>
        <a:xfrm>
          <a:off x="4622800" y="2417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132675</xdr:rowOff>
    </xdr:from>
    <xdr:to>
      <xdr:col>22</xdr:col>
      <xdr:colOff>165100</xdr:colOff>
      <xdr:row>16</xdr:row>
      <xdr:rowOff>62825</xdr:rowOff>
    </xdr:to>
    <xdr:sp macro="" textlink="">
      <xdr:nvSpPr>
        <xdr:cNvPr id="75" name="楕円 74"/>
        <xdr:cNvSpPr/>
      </xdr:nvSpPr>
      <xdr:spPr bwMode="auto">
        <a:xfrm>
          <a:off x="4254500" y="2752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73002</xdr:rowOff>
    </xdr:from>
    <xdr:ext cx="762000" cy="259045"/>
    <xdr:sp macro="" textlink="">
      <xdr:nvSpPr>
        <xdr:cNvPr id="76" name="テキスト ボックス 75"/>
        <xdr:cNvSpPr txBox="1"/>
      </xdr:nvSpPr>
      <xdr:spPr>
        <a:xfrm>
          <a:off x="3924300" y="25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153021</xdr:rowOff>
    </xdr:from>
    <xdr:to>
      <xdr:col>19</xdr:col>
      <xdr:colOff>38100</xdr:colOff>
      <xdr:row>16</xdr:row>
      <xdr:rowOff>83171</xdr:rowOff>
    </xdr:to>
    <xdr:sp macro="" textlink="">
      <xdr:nvSpPr>
        <xdr:cNvPr id="77" name="楕円 76"/>
        <xdr:cNvSpPr/>
      </xdr:nvSpPr>
      <xdr:spPr bwMode="auto">
        <a:xfrm>
          <a:off x="3556000" y="277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93348</xdr:rowOff>
    </xdr:from>
    <xdr:ext cx="762000" cy="259045"/>
    <xdr:sp macro="" textlink="">
      <xdr:nvSpPr>
        <xdr:cNvPr id="78" name="テキスト ボックス 77"/>
        <xdr:cNvSpPr txBox="1"/>
      </xdr:nvSpPr>
      <xdr:spPr>
        <a:xfrm>
          <a:off x="3225800" y="254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4398</xdr:rowOff>
    </xdr:from>
    <xdr:to>
      <xdr:col>15</xdr:col>
      <xdr:colOff>101600</xdr:colOff>
      <xdr:row>16</xdr:row>
      <xdr:rowOff>105998</xdr:rowOff>
    </xdr:to>
    <xdr:sp macro="" textlink="">
      <xdr:nvSpPr>
        <xdr:cNvPr id="79" name="楕円 78"/>
        <xdr:cNvSpPr/>
      </xdr:nvSpPr>
      <xdr:spPr bwMode="auto">
        <a:xfrm>
          <a:off x="2857500" y="279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116175</xdr:rowOff>
    </xdr:from>
    <xdr:ext cx="762000" cy="259045"/>
    <xdr:sp macro="" textlink="">
      <xdr:nvSpPr>
        <xdr:cNvPr id="80" name="テキスト ボックス 79"/>
        <xdr:cNvSpPr txBox="1"/>
      </xdr:nvSpPr>
      <xdr:spPr>
        <a:xfrm>
          <a:off x="2527300" y="256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156261</xdr:rowOff>
    </xdr:from>
    <xdr:to>
      <xdr:col>29</xdr:col>
      <xdr:colOff>127000</xdr:colOff>
      <xdr:row>34</xdr:row>
      <xdr:rowOff>319514</xdr:rowOff>
    </xdr:to>
    <xdr:cxnSp macro="">
      <xdr:nvCxnSpPr>
        <xdr:cNvPr id="115" name="直線コネクタ 114"/>
        <xdr:cNvCxnSpPr/>
      </xdr:nvCxnSpPr>
      <xdr:spPr bwMode="auto">
        <a:xfrm>
          <a:off x="5003800" y="6423711"/>
          <a:ext cx="647700" cy="163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124812</xdr:rowOff>
    </xdr:from>
    <xdr:to>
      <xdr:col>26</xdr:col>
      <xdr:colOff>50800</xdr:colOff>
      <xdr:row>34</xdr:row>
      <xdr:rowOff>156261</xdr:rowOff>
    </xdr:to>
    <xdr:cxnSp macro="">
      <xdr:nvCxnSpPr>
        <xdr:cNvPr id="118" name="直線コネクタ 117"/>
        <xdr:cNvCxnSpPr/>
      </xdr:nvCxnSpPr>
      <xdr:spPr bwMode="auto">
        <a:xfrm>
          <a:off x="4305300" y="6392262"/>
          <a:ext cx="698500" cy="3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124812</xdr:rowOff>
    </xdr:from>
    <xdr:to>
      <xdr:col>22</xdr:col>
      <xdr:colOff>114300</xdr:colOff>
      <xdr:row>34</xdr:row>
      <xdr:rowOff>133368</xdr:rowOff>
    </xdr:to>
    <xdr:cxnSp macro="">
      <xdr:nvCxnSpPr>
        <xdr:cNvPr id="121" name="直線コネクタ 120"/>
        <xdr:cNvCxnSpPr/>
      </xdr:nvCxnSpPr>
      <xdr:spPr bwMode="auto">
        <a:xfrm flipV="1">
          <a:off x="3606800" y="6392262"/>
          <a:ext cx="6985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133368</xdr:rowOff>
    </xdr:from>
    <xdr:to>
      <xdr:col>18</xdr:col>
      <xdr:colOff>177800</xdr:colOff>
      <xdr:row>34</xdr:row>
      <xdr:rowOff>184150</xdr:rowOff>
    </xdr:to>
    <xdr:cxnSp macro="">
      <xdr:nvCxnSpPr>
        <xdr:cNvPr id="124" name="直線コネクタ 123"/>
        <xdr:cNvCxnSpPr/>
      </xdr:nvCxnSpPr>
      <xdr:spPr bwMode="auto">
        <a:xfrm flipV="1">
          <a:off x="2908300" y="6400818"/>
          <a:ext cx="698500" cy="5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268714</xdr:rowOff>
    </xdr:from>
    <xdr:to>
      <xdr:col>29</xdr:col>
      <xdr:colOff>177800</xdr:colOff>
      <xdr:row>35</xdr:row>
      <xdr:rowOff>27414</xdr:rowOff>
    </xdr:to>
    <xdr:sp macro="" textlink="">
      <xdr:nvSpPr>
        <xdr:cNvPr id="134" name="楕円 133"/>
        <xdr:cNvSpPr/>
      </xdr:nvSpPr>
      <xdr:spPr bwMode="auto">
        <a:xfrm>
          <a:off x="5600700" y="6536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113791</xdr:rowOff>
    </xdr:from>
    <xdr:ext cx="762000" cy="259045"/>
    <xdr:sp macro="" textlink="">
      <xdr:nvSpPr>
        <xdr:cNvPr id="135" name="人口1人当たり決算額の推移該当値テキスト445"/>
        <xdr:cNvSpPr txBox="1"/>
      </xdr:nvSpPr>
      <xdr:spPr>
        <a:xfrm>
          <a:off x="5740400" y="638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105461</xdr:rowOff>
    </xdr:from>
    <xdr:to>
      <xdr:col>26</xdr:col>
      <xdr:colOff>101600</xdr:colOff>
      <xdr:row>34</xdr:row>
      <xdr:rowOff>207061</xdr:rowOff>
    </xdr:to>
    <xdr:sp macro="" textlink="">
      <xdr:nvSpPr>
        <xdr:cNvPr id="136" name="楕円 135"/>
        <xdr:cNvSpPr/>
      </xdr:nvSpPr>
      <xdr:spPr bwMode="auto">
        <a:xfrm>
          <a:off x="4953000" y="637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217238</xdr:rowOff>
    </xdr:from>
    <xdr:ext cx="736600" cy="259045"/>
    <xdr:sp macro="" textlink="">
      <xdr:nvSpPr>
        <xdr:cNvPr id="137" name="テキスト ボックス 136"/>
        <xdr:cNvSpPr txBox="1"/>
      </xdr:nvSpPr>
      <xdr:spPr>
        <a:xfrm>
          <a:off x="4622800" y="6141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74012</xdr:rowOff>
    </xdr:from>
    <xdr:to>
      <xdr:col>22</xdr:col>
      <xdr:colOff>165100</xdr:colOff>
      <xdr:row>34</xdr:row>
      <xdr:rowOff>175612</xdr:rowOff>
    </xdr:to>
    <xdr:sp macro="" textlink="">
      <xdr:nvSpPr>
        <xdr:cNvPr id="138" name="楕円 137"/>
        <xdr:cNvSpPr/>
      </xdr:nvSpPr>
      <xdr:spPr bwMode="auto">
        <a:xfrm>
          <a:off x="4254500" y="634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185789</xdr:rowOff>
    </xdr:from>
    <xdr:ext cx="762000" cy="259045"/>
    <xdr:sp macro="" textlink="">
      <xdr:nvSpPr>
        <xdr:cNvPr id="139" name="テキスト ボックス 138"/>
        <xdr:cNvSpPr txBox="1"/>
      </xdr:nvSpPr>
      <xdr:spPr>
        <a:xfrm>
          <a:off x="3924300" y="61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82568</xdr:rowOff>
    </xdr:from>
    <xdr:to>
      <xdr:col>19</xdr:col>
      <xdr:colOff>38100</xdr:colOff>
      <xdr:row>34</xdr:row>
      <xdr:rowOff>184168</xdr:rowOff>
    </xdr:to>
    <xdr:sp macro="" textlink="">
      <xdr:nvSpPr>
        <xdr:cNvPr id="140" name="楕円 139"/>
        <xdr:cNvSpPr/>
      </xdr:nvSpPr>
      <xdr:spPr bwMode="auto">
        <a:xfrm>
          <a:off x="3556000" y="635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194345</xdr:rowOff>
    </xdr:from>
    <xdr:ext cx="762000" cy="259045"/>
    <xdr:sp macro="" textlink="">
      <xdr:nvSpPr>
        <xdr:cNvPr id="141" name="テキスト ボックス 140"/>
        <xdr:cNvSpPr txBox="1"/>
      </xdr:nvSpPr>
      <xdr:spPr>
        <a:xfrm>
          <a:off x="3225800" y="611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133350</xdr:rowOff>
    </xdr:from>
    <xdr:to>
      <xdr:col>15</xdr:col>
      <xdr:colOff>101600</xdr:colOff>
      <xdr:row>34</xdr:row>
      <xdr:rowOff>234950</xdr:rowOff>
    </xdr:to>
    <xdr:sp macro="" textlink="">
      <xdr:nvSpPr>
        <xdr:cNvPr id="142" name="楕円 141"/>
        <xdr:cNvSpPr/>
      </xdr:nvSpPr>
      <xdr:spPr bwMode="auto">
        <a:xfrm>
          <a:off x="2857500" y="6400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245127</xdr:rowOff>
    </xdr:from>
    <xdr:ext cx="762000" cy="259045"/>
    <xdr:sp macro="" textlink="">
      <xdr:nvSpPr>
        <xdr:cNvPr id="143" name="テキスト ボックス 142"/>
        <xdr:cNvSpPr txBox="1"/>
      </xdr:nvSpPr>
      <xdr:spPr>
        <a:xfrm>
          <a:off x="25273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25,679
25,487
51.92
17,584,019
16,982,997
537,971
7,241,085
16,169,393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146101</xdr:rowOff>
    </xdr:from>
    <xdr:to>
      <xdr:col>24</xdr:col>
      <xdr:colOff>63500</xdr:colOff>
      <xdr:row>35</xdr:row>
      <xdr:rowOff>15570</xdr:rowOff>
    </xdr:to>
    <xdr:cxnSp macro="">
      <xdr:nvCxnSpPr>
        <xdr:cNvPr id="61" name="直線コネクタ 60"/>
        <xdr:cNvCxnSpPr/>
      </xdr:nvCxnSpPr>
      <xdr:spPr>
        <a:xfrm flipV="1">
          <a:off x="3797300" y="5975401"/>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15570</xdr:rowOff>
    </xdr:from>
    <xdr:to>
      <xdr:col>19</xdr:col>
      <xdr:colOff>177800</xdr:colOff>
      <xdr:row>35</xdr:row>
      <xdr:rowOff>156540</xdr:rowOff>
    </xdr:to>
    <xdr:cxnSp macro="">
      <xdr:nvCxnSpPr>
        <xdr:cNvPr id="64" name="直線コネクタ 63"/>
        <xdr:cNvCxnSpPr/>
      </xdr:nvCxnSpPr>
      <xdr:spPr>
        <a:xfrm flipV="1">
          <a:off x="2908300" y="601632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156540</xdr:rowOff>
    </xdr:from>
    <xdr:to>
      <xdr:col>15</xdr:col>
      <xdr:colOff>50800</xdr:colOff>
      <xdr:row>36</xdr:row>
      <xdr:rowOff>9627</xdr:rowOff>
    </xdr:to>
    <xdr:cxnSp macro="">
      <xdr:nvCxnSpPr>
        <xdr:cNvPr id="67" name="直線コネクタ 66"/>
        <xdr:cNvCxnSpPr/>
      </xdr:nvCxnSpPr>
      <xdr:spPr>
        <a:xfrm flipV="1">
          <a:off x="2019300" y="6157290"/>
          <a:ext cx="8890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6693</xdr:rowOff>
    </xdr:from>
    <xdr:to>
      <xdr:col>10</xdr:col>
      <xdr:colOff>114300</xdr:colOff>
      <xdr:row>36</xdr:row>
      <xdr:rowOff>9627</xdr:rowOff>
    </xdr:to>
    <xdr:cxnSp macro="">
      <xdr:nvCxnSpPr>
        <xdr:cNvPr id="70" name="直線コネクタ 69"/>
        <xdr:cNvCxnSpPr/>
      </xdr:nvCxnSpPr>
      <xdr:spPr>
        <a:xfrm>
          <a:off x="1130300" y="6178893"/>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95301</xdr:rowOff>
    </xdr:from>
    <xdr:to>
      <xdr:col>24</xdr:col>
      <xdr:colOff>114300</xdr:colOff>
      <xdr:row>35</xdr:row>
      <xdr:rowOff>25451</xdr:rowOff>
    </xdr:to>
    <xdr:sp macro="" textlink="">
      <xdr:nvSpPr>
        <xdr:cNvPr id="80" name="楕円 79"/>
        <xdr:cNvSpPr/>
      </xdr:nvSpPr>
      <xdr:spPr>
        <a:xfrm>
          <a:off x="4584700" y="59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118178</xdr:rowOff>
    </xdr:from>
    <xdr:ext cx="534377" cy="259045"/>
    <xdr:sp macro="" textlink="">
      <xdr:nvSpPr>
        <xdr:cNvPr id="81" name="人件費該当値テキスト"/>
        <xdr:cNvSpPr txBox="1"/>
      </xdr:nvSpPr>
      <xdr:spPr>
        <a:xfrm>
          <a:off x="4686300" y="57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136220</xdr:rowOff>
    </xdr:from>
    <xdr:to>
      <xdr:col>20</xdr:col>
      <xdr:colOff>38100</xdr:colOff>
      <xdr:row>35</xdr:row>
      <xdr:rowOff>66370</xdr:rowOff>
    </xdr:to>
    <xdr:sp macro="" textlink="">
      <xdr:nvSpPr>
        <xdr:cNvPr id="82" name="楕円 81"/>
        <xdr:cNvSpPr/>
      </xdr:nvSpPr>
      <xdr:spPr>
        <a:xfrm>
          <a:off x="3746500" y="59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82897</xdr:rowOff>
    </xdr:from>
    <xdr:ext cx="534377" cy="259045"/>
    <xdr:sp macro="" textlink="">
      <xdr:nvSpPr>
        <xdr:cNvPr id="83" name="テキスト ボックス 82"/>
        <xdr:cNvSpPr txBox="1"/>
      </xdr:nvSpPr>
      <xdr:spPr>
        <a:xfrm>
          <a:off x="3530111" y="574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105740</xdr:rowOff>
    </xdr:from>
    <xdr:to>
      <xdr:col>15</xdr:col>
      <xdr:colOff>101600</xdr:colOff>
      <xdr:row>36</xdr:row>
      <xdr:rowOff>35890</xdr:rowOff>
    </xdr:to>
    <xdr:sp macro="" textlink="">
      <xdr:nvSpPr>
        <xdr:cNvPr id="84" name="楕円 83"/>
        <xdr:cNvSpPr/>
      </xdr:nvSpPr>
      <xdr:spPr>
        <a:xfrm>
          <a:off x="2857500" y="61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52417</xdr:rowOff>
    </xdr:from>
    <xdr:ext cx="534377" cy="259045"/>
    <xdr:sp macro="" textlink="">
      <xdr:nvSpPr>
        <xdr:cNvPr id="85" name="テキスト ボックス 84"/>
        <xdr:cNvSpPr txBox="1"/>
      </xdr:nvSpPr>
      <xdr:spPr>
        <a:xfrm>
          <a:off x="2641111" y="58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130277</xdr:rowOff>
    </xdr:from>
    <xdr:to>
      <xdr:col>10</xdr:col>
      <xdr:colOff>165100</xdr:colOff>
      <xdr:row>36</xdr:row>
      <xdr:rowOff>60427</xdr:rowOff>
    </xdr:to>
    <xdr:sp macro="" textlink="">
      <xdr:nvSpPr>
        <xdr:cNvPr id="86" name="楕円 85"/>
        <xdr:cNvSpPr/>
      </xdr:nvSpPr>
      <xdr:spPr>
        <a:xfrm>
          <a:off x="1968500" y="613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76954</xdr:rowOff>
    </xdr:from>
    <xdr:ext cx="534377" cy="259045"/>
    <xdr:sp macro="" textlink="">
      <xdr:nvSpPr>
        <xdr:cNvPr id="87" name="テキスト ボックス 86"/>
        <xdr:cNvSpPr txBox="1"/>
      </xdr:nvSpPr>
      <xdr:spPr>
        <a:xfrm>
          <a:off x="1752111" y="59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127343</xdr:rowOff>
    </xdr:from>
    <xdr:to>
      <xdr:col>6</xdr:col>
      <xdr:colOff>38100</xdr:colOff>
      <xdr:row>36</xdr:row>
      <xdr:rowOff>57493</xdr:rowOff>
    </xdr:to>
    <xdr:sp macro="" textlink="">
      <xdr:nvSpPr>
        <xdr:cNvPr id="88" name="楕円 87"/>
        <xdr:cNvSpPr/>
      </xdr:nvSpPr>
      <xdr:spPr>
        <a:xfrm>
          <a:off x="1079500" y="61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74020</xdr:rowOff>
    </xdr:from>
    <xdr:ext cx="534377" cy="259045"/>
    <xdr:sp macro="" textlink="">
      <xdr:nvSpPr>
        <xdr:cNvPr id="89" name="テキスト ボックス 88"/>
        <xdr:cNvSpPr txBox="1"/>
      </xdr:nvSpPr>
      <xdr:spPr>
        <a:xfrm>
          <a:off x="863111" y="590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156459</xdr:rowOff>
    </xdr:from>
    <xdr:to>
      <xdr:col>24</xdr:col>
      <xdr:colOff>62865</xdr:colOff>
      <xdr:row>58</xdr:row>
      <xdr:rowOff>150124</xdr:rowOff>
    </xdr:to>
    <xdr:cxnSp macro="">
      <xdr:nvCxnSpPr>
        <xdr:cNvPr id="115" name="直線コネクタ 114"/>
        <xdr:cNvCxnSpPr/>
      </xdr:nvCxnSpPr>
      <xdr:spPr>
        <a:xfrm flipV="1">
          <a:off x="4633595" y="9757659"/>
          <a:ext cx="1270" cy="336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153951</xdr:rowOff>
    </xdr:from>
    <xdr:ext cx="534377" cy="259045"/>
    <xdr:sp macro="" textlink="">
      <xdr:nvSpPr>
        <xdr:cNvPr id="116" name="物件費最小値テキスト"/>
        <xdr:cNvSpPr txBox="1"/>
      </xdr:nvSpPr>
      <xdr:spPr>
        <a:xfrm>
          <a:off x="4686300" y="100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150124</xdr:rowOff>
    </xdr:from>
    <xdr:to>
      <xdr:col>24</xdr:col>
      <xdr:colOff>152400</xdr:colOff>
      <xdr:row>58</xdr:row>
      <xdr:rowOff>150124</xdr:rowOff>
    </xdr:to>
    <xdr:cxnSp macro="">
      <xdr:nvCxnSpPr>
        <xdr:cNvPr id="117" name="直線コネクタ 116"/>
        <xdr:cNvCxnSpPr/>
      </xdr:nvCxnSpPr>
      <xdr:spPr>
        <a:xfrm>
          <a:off x="4546600" y="1009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103136</xdr:rowOff>
    </xdr:from>
    <xdr:ext cx="599010" cy="259045"/>
    <xdr:sp macro="" textlink="">
      <xdr:nvSpPr>
        <xdr:cNvPr id="118" name="物件費最大値テキスト"/>
        <xdr:cNvSpPr txBox="1"/>
      </xdr:nvSpPr>
      <xdr:spPr>
        <a:xfrm>
          <a:off x="4686300" y="953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156459</xdr:rowOff>
    </xdr:from>
    <xdr:to>
      <xdr:col>24</xdr:col>
      <xdr:colOff>152400</xdr:colOff>
      <xdr:row>56</xdr:row>
      <xdr:rowOff>156459</xdr:rowOff>
    </xdr:to>
    <xdr:cxnSp macro="">
      <xdr:nvCxnSpPr>
        <xdr:cNvPr id="119" name="直線コネクタ 118"/>
        <xdr:cNvCxnSpPr/>
      </xdr:nvCxnSpPr>
      <xdr:spPr>
        <a:xfrm>
          <a:off x="4546600" y="975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110570</xdr:rowOff>
    </xdr:from>
    <xdr:to>
      <xdr:col>24</xdr:col>
      <xdr:colOff>63500</xdr:colOff>
      <xdr:row>58</xdr:row>
      <xdr:rowOff>53181</xdr:rowOff>
    </xdr:to>
    <xdr:cxnSp macro="">
      <xdr:nvCxnSpPr>
        <xdr:cNvPr id="120" name="直線コネクタ 119"/>
        <xdr:cNvCxnSpPr/>
      </xdr:nvCxnSpPr>
      <xdr:spPr>
        <a:xfrm>
          <a:off x="3797300" y="8683070"/>
          <a:ext cx="838200" cy="13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170204</xdr:rowOff>
    </xdr:from>
    <xdr:ext cx="534377" cy="259045"/>
    <xdr:sp macro="" textlink="">
      <xdr:nvSpPr>
        <xdr:cNvPr id="121" name="物件費平均値テキスト"/>
        <xdr:cNvSpPr txBox="1"/>
      </xdr:nvSpPr>
      <xdr:spPr>
        <a:xfrm>
          <a:off x="4686300" y="9942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20327</xdr:rowOff>
    </xdr:from>
    <xdr:to>
      <xdr:col>24</xdr:col>
      <xdr:colOff>114300</xdr:colOff>
      <xdr:row>58</xdr:row>
      <xdr:rowOff>121927</xdr:rowOff>
    </xdr:to>
    <xdr:sp macro="" textlink="">
      <xdr:nvSpPr>
        <xdr:cNvPr id="122" name="フローチャート: 判断 121"/>
        <xdr:cNvSpPr/>
      </xdr:nvSpPr>
      <xdr:spPr>
        <a:xfrm>
          <a:off x="4584700" y="99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110570</xdr:rowOff>
    </xdr:from>
    <xdr:to>
      <xdr:col>19</xdr:col>
      <xdr:colOff>177800</xdr:colOff>
      <xdr:row>56</xdr:row>
      <xdr:rowOff>23111</xdr:rowOff>
    </xdr:to>
    <xdr:cxnSp macro="">
      <xdr:nvCxnSpPr>
        <xdr:cNvPr id="123" name="直線コネクタ 122"/>
        <xdr:cNvCxnSpPr/>
      </xdr:nvCxnSpPr>
      <xdr:spPr>
        <a:xfrm flipV="1">
          <a:off x="2908300" y="8683070"/>
          <a:ext cx="889000" cy="94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19112</xdr:rowOff>
    </xdr:from>
    <xdr:to>
      <xdr:col>20</xdr:col>
      <xdr:colOff>38100</xdr:colOff>
      <xdr:row>58</xdr:row>
      <xdr:rowOff>120712</xdr:rowOff>
    </xdr:to>
    <xdr:sp macro="" textlink="">
      <xdr:nvSpPr>
        <xdr:cNvPr id="124" name="フローチャート: 判断 123"/>
        <xdr:cNvSpPr/>
      </xdr:nvSpPr>
      <xdr:spPr>
        <a:xfrm>
          <a:off x="37465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111839</xdr:rowOff>
    </xdr:from>
    <xdr:ext cx="534377" cy="259045"/>
    <xdr:sp macro="" textlink="">
      <xdr:nvSpPr>
        <xdr:cNvPr id="125" name="テキスト ボックス 124"/>
        <xdr:cNvSpPr txBox="1"/>
      </xdr:nvSpPr>
      <xdr:spPr>
        <a:xfrm>
          <a:off x="3530111" y="100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23111</xdr:rowOff>
    </xdr:from>
    <xdr:to>
      <xdr:col>15</xdr:col>
      <xdr:colOff>50800</xdr:colOff>
      <xdr:row>58</xdr:row>
      <xdr:rowOff>1132</xdr:rowOff>
    </xdr:to>
    <xdr:cxnSp macro="">
      <xdr:nvCxnSpPr>
        <xdr:cNvPr id="126" name="直線コネクタ 125"/>
        <xdr:cNvCxnSpPr/>
      </xdr:nvCxnSpPr>
      <xdr:spPr>
        <a:xfrm flipV="1">
          <a:off x="2019300" y="9624311"/>
          <a:ext cx="889000" cy="3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29976</xdr:rowOff>
    </xdr:from>
    <xdr:to>
      <xdr:col>15</xdr:col>
      <xdr:colOff>101600</xdr:colOff>
      <xdr:row>58</xdr:row>
      <xdr:rowOff>131576</xdr:rowOff>
    </xdr:to>
    <xdr:sp macro="" textlink="">
      <xdr:nvSpPr>
        <xdr:cNvPr id="127" name="フローチャート: 判断 126"/>
        <xdr:cNvSpPr/>
      </xdr:nvSpPr>
      <xdr:spPr>
        <a:xfrm>
          <a:off x="2857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122703</xdr:rowOff>
    </xdr:from>
    <xdr:ext cx="534377" cy="259045"/>
    <xdr:sp macro="" textlink="">
      <xdr:nvSpPr>
        <xdr:cNvPr id="128" name="テキスト ボックス 127"/>
        <xdr:cNvSpPr txBox="1"/>
      </xdr:nvSpPr>
      <xdr:spPr>
        <a:xfrm>
          <a:off x="2641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1132</xdr:rowOff>
    </xdr:from>
    <xdr:to>
      <xdr:col>10</xdr:col>
      <xdr:colOff>114300</xdr:colOff>
      <xdr:row>58</xdr:row>
      <xdr:rowOff>79839</xdr:rowOff>
    </xdr:to>
    <xdr:cxnSp macro="">
      <xdr:nvCxnSpPr>
        <xdr:cNvPr id="129" name="直線コネクタ 128"/>
        <xdr:cNvCxnSpPr/>
      </xdr:nvCxnSpPr>
      <xdr:spPr>
        <a:xfrm flipV="1">
          <a:off x="1130300" y="9945232"/>
          <a:ext cx="889000" cy="7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29042</xdr:rowOff>
    </xdr:from>
    <xdr:to>
      <xdr:col>10</xdr:col>
      <xdr:colOff>165100</xdr:colOff>
      <xdr:row>58</xdr:row>
      <xdr:rowOff>130642</xdr:rowOff>
    </xdr:to>
    <xdr:sp macro="" textlink="">
      <xdr:nvSpPr>
        <xdr:cNvPr id="130" name="フローチャート: 判断 129"/>
        <xdr:cNvSpPr/>
      </xdr:nvSpPr>
      <xdr:spPr>
        <a:xfrm>
          <a:off x="1968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121769</xdr:rowOff>
    </xdr:from>
    <xdr:ext cx="534377" cy="259045"/>
    <xdr:sp macro="" textlink="">
      <xdr:nvSpPr>
        <xdr:cNvPr id="131" name="テキスト ボックス 130"/>
        <xdr:cNvSpPr txBox="1"/>
      </xdr:nvSpPr>
      <xdr:spPr>
        <a:xfrm>
          <a:off x="1752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44131</xdr:rowOff>
    </xdr:from>
    <xdr:to>
      <xdr:col>6</xdr:col>
      <xdr:colOff>38100</xdr:colOff>
      <xdr:row>58</xdr:row>
      <xdr:rowOff>145731</xdr:rowOff>
    </xdr:to>
    <xdr:sp macro="" textlink="">
      <xdr:nvSpPr>
        <xdr:cNvPr id="132" name="フローチャート: 判断 131"/>
        <xdr:cNvSpPr/>
      </xdr:nvSpPr>
      <xdr:spPr>
        <a:xfrm>
          <a:off x="1079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136858</xdr:rowOff>
    </xdr:from>
    <xdr:ext cx="534377" cy="259045"/>
    <xdr:sp macro="" textlink="">
      <xdr:nvSpPr>
        <xdr:cNvPr id="133" name="テキスト ボックス 132"/>
        <xdr:cNvSpPr txBox="1"/>
      </xdr:nvSpPr>
      <xdr:spPr>
        <a:xfrm>
          <a:off x="863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2381</xdr:rowOff>
    </xdr:from>
    <xdr:to>
      <xdr:col>24</xdr:col>
      <xdr:colOff>114300</xdr:colOff>
      <xdr:row>58</xdr:row>
      <xdr:rowOff>103981</xdr:rowOff>
    </xdr:to>
    <xdr:sp macro="" textlink="">
      <xdr:nvSpPr>
        <xdr:cNvPr id="139" name="楕円 138"/>
        <xdr:cNvSpPr/>
      </xdr:nvSpPr>
      <xdr:spPr>
        <a:xfrm>
          <a:off x="4584700" y="99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133208</xdr:rowOff>
    </xdr:from>
    <xdr:ext cx="534377" cy="259045"/>
    <xdr:sp macro="" textlink="">
      <xdr:nvSpPr>
        <xdr:cNvPr id="140" name="物件費該当値テキスト"/>
        <xdr:cNvSpPr txBox="1"/>
      </xdr:nvSpPr>
      <xdr:spPr>
        <a:xfrm>
          <a:off x="4686300" y="97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59770</xdr:rowOff>
    </xdr:from>
    <xdr:to>
      <xdr:col>20</xdr:col>
      <xdr:colOff>38100</xdr:colOff>
      <xdr:row>50</xdr:row>
      <xdr:rowOff>161370</xdr:rowOff>
    </xdr:to>
    <xdr:sp macro="" textlink="">
      <xdr:nvSpPr>
        <xdr:cNvPr id="141" name="楕円 140"/>
        <xdr:cNvSpPr/>
      </xdr:nvSpPr>
      <xdr:spPr>
        <a:xfrm>
          <a:off x="3746500" y="86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6447</xdr:rowOff>
    </xdr:from>
    <xdr:ext cx="599010" cy="259045"/>
    <xdr:sp macro="" textlink="">
      <xdr:nvSpPr>
        <xdr:cNvPr id="142" name="テキスト ボックス 141"/>
        <xdr:cNvSpPr txBox="1"/>
      </xdr:nvSpPr>
      <xdr:spPr>
        <a:xfrm>
          <a:off x="3497795" y="840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143761</xdr:rowOff>
    </xdr:from>
    <xdr:to>
      <xdr:col>15</xdr:col>
      <xdr:colOff>101600</xdr:colOff>
      <xdr:row>56</xdr:row>
      <xdr:rowOff>73911</xdr:rowOff>
    </xdr:to>
    <xdr:sp macro="" textlink="">
      <xdr:nvSpPr>
        <xdr:cNvPr id="143" name="楕円 142"/>
        <xdr:cNvSpPr/>
      </xdr:nvSpPr>
      <xdr:spPr>
        <a:xfrm>
          <a:off x="2857500" y="95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90438</xdr:rowOff>
    </xdr:from>
    <xdr:ext cx="599010" cy="259045"/>
    <xdr:sp macro="" textlink="">
      <xdr:nvSpPr>
        <xdr:cNvPr id="144" name="テキスト ボックス 143"/>
        <xdr:cNvSpPr txBox="1"/>
      </xdr:nvSpPr>
      <xdr:spPr>
        <a:xfrm>
          <a:off x="2608795" y="934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121782</xdr:rowOff>
    </xdr:from>
    <xdr:to>
      <xdr:col>10</xdr:col>
      <xdr:colOff>165100</xdr:colOff>
      <xdr:row>58</xdr:row>
      <xdr:rowOff>51932</xdr:rowOff>
    </xdr:to>
    <xdr:sp macro="" textlink="">
      <xdr:nvSpPr>
        <xdr:cNvPr id="145" name="楕円 144"/>
        <xdr:cNvSpPr/>
      </xdr:nvSpPr>
      <xdr:spPr>
        <a:xfrm>
          <a:off x="1968500" y="98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68459</xdr:rowOff>
    </xdr:from>
    <xdr:ext cx="534377" cy="259045"/>
    <xdr:sp macro="" textlink="">
      <xdr:nvSpPr>
        <xdr:cNvPr id="146" name="テキスト ボックス 145"/>
        <xdr:cNvSpPr txBox="1"/>
      </xdr:nvSpPr>
      <xdr:spPr>
        <a:xfrm>
          <a:off x="1752111" y="966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29039</xdr:rowOff>
    </xdr:from>
    <xdr:to>
      <xdr:col>6</xdr:col>
      <xdr:colOff>38100</xdr:colOff>
      <xdr:row>58</xdr:row>
      <xdr:rowOff>130639</xdr:rowOff>
    </xdr:to>
    <xdr:sp macro="" textlink="">
      <xdr:nvSpPr>
        <xdr:cNvPr id="147" name="楕円 146"/>
        <xdr:cNvSpPr/>
      </xdr:nvSpPr>
      <xdr:spPr>
        <a:xfrm>
          <a:off x="1079500" y="99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147166</xdr:rowOff>
    </xdr:from>
    <xdr:ext cx="534377" cy="259045"/>
    <xdr:sp macro="" textlink="">
      <xdr:nvSpPr>
        <xdr:cNvPr id="148" name="テキスト ボックス 147"/>
        <xdr:cNvSpPr txBox="1"/>
      </xdr:nvSpPr>
      <xdr:spPr>
        <a:xfrm>
          <a:off x="863111" y="97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0" name="テキスト ボックス 159"/>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4" name="テキスト ボックス 163"/>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8" name="直線コネクタ 167"/>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9"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70" name="直線コネクタ 169"/>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1"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2" name="直線コネクタ 171"/>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85979</xdr:rowOff>
    </xdr:from>
    <xdr:to>
      <xdr:col>24</xdr:col>
      <xdr:colOff>63500</xdr:colOff>
      <xdr:row>76</xdr:row>
      <xdr:rowOff>115182</xdr:rowOff>
    </xdr:to>
    <xdr:cxnSp macro="">
      <xdr:nvCxnSpPr>
        <xdr:cNvPr id="173" name="直線コネクタ 172"/>
        <xdr:cNvCxnSpPr/>
      </xdr:nvCxnSpPr>
      <xdr:spPr>
        <a:xfrm flipV="1">
          <a:off x="3797300" y="13116179"/>
          <a:ext cx="8382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89788</xdr:rowOff>
    </xdr:from>
    <xdr:ext cx="469744" cy="259045"/>
    <xdr:sp macro="" textlink="">
      <xdr:nvSpPr>
        <xdr:cNvPr id="174" name="維持補修費平均値テキスト"/>
        <xdr:cNvSpPr txBox="1"/>
      </xdr:nvSpPr>
      <xdr:spPr>
        <a:xfrm>
          <a:off x="4686300" y="13119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5" name="フローチャート: 判断 174"/>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115182</xdr:rowOff>
    </xdr:from>
    <xdr:to>
      <xdr:col>19</xdr:col>
      <xdr:colOff>177800</xdr:colOff>
      <xdr:row>77</xdr:row>
      <xdr:rowOff>540</xdr:rowOff>
    </xdr:to>
    <xdr:cxnSp macro="">
      <xdr:nvCxnSpPr>
        <xdr:cNvPr id="176" name="直線コネクタ 175"/>
        <xdr:cNvCxnSpPr/>
      </xdr:nvCxnSpPr>
      <xdr:spPr>
        <a:xfrm flipV="1">
          <a:off x="2908300" y="13145382"/>
          <a:ext cx="889000" cy="5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7" name="フローチャート: 判断 176"/>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26122</xdr:rowOff>
    </xdr:from>
    <xdr:ext cx="469744" cy="259045"/>
    <xdr:sp macro="" textlink="">
      <xdr:nvSpPr>
        <xdr:cNvPr id="178" name="テキスト ボックス 177"/>
        <xdr:cNvSpPr txBox="1"/>
      </xdr:nvSpPr>
      <xdr:spPr>
        <a:xfrm>
          <a:off x="3562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540</xdr:rowOff>
    </xdr:from>
    <xdr:to>
      <xdr:col>15</xdr:col>
      <xdr:colOff>50800</xdr:colOff>
      <xdr:row>77</xdr:row>
      <xdr:rowOff>13284</xdr:rowOff>
    </xdr:to>
    <xdr:cxnSp macro="">
      <xdr:nvCxnSpPr>
        <xdr:cNvPr id="179" name="直線コネクタ 178"/>
        <xdr:cNvCxnSpPr/>
      </xdr:nvCxnSpPr>
      <xdr:spPr>
        <a:xfrm flipV="1">
          <a:off x="2019300" y="13202190"/>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80" name="フローチャート: 判断 179"/>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1" name="テキスト ボックス 180"/>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151016</xdr:rowOff>
    </xdr:from>
    <xdr:to>
      <xdr:col>10</xdr:col>
      <xdr:colOff>114300</xdr:colOff>
      <xdr:row>77</xdr:row>
      <xdr:rowOff>13284</xdr:rowOff>
    </xdr:to>
    <xdr:cxnSp macro="">
      <xdr:nvCxnSpPr>
        <xdr:cNvPr id="182" name="直線コネクタ 181"/>
        <xdr:cNvCxnSpPr/>
      </xdr:nvCxnSpPr>
      <xdr:spPr>
        <a:xfrm>
          <a:off x="1130300" y="1318121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3" name="フローチャート: 判断 182"/>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4" name="テキスト ボックス 183"/>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5" name="フローチャート: 判断 184"/>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38752</xdr:rowOff>
    </xdr:from>
    <xdr:ext cx="469744" cy="259045"/>
    <xdr:sp macro="" textlink="">
      <xdr:nvSpPr>
        <xdr:cNvPr id="186" name="テキスト ボックス 185"/>
        <xdr:cNvSpPr txBox="1"/>
      </xdr:nvSpPr>
      <xdr:spPr>
        <a:xfrm>
          <a:off x="895428"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35179</xdr:rowOff>
    </xdr:from>
    <xdr:to>
      <xdr:col>24</xdr:col>
      <xdr:colOff>114300</xdr:colOff>
      <xdr:row>76</xdr:row>
      <xdr:rowOff>136779</xdr:rowOff>
    </xdr:to>
    <xdr:sp macro="" textlink="">
      <xdr:nvSpPr>
        <xdr:cNvPr id="192" name="楕円 191"/>
        <xdr:cNvSpPr/>
      </xdr:nvSpPr>
      <xdr:spPr>
        <a:xfrm>
          <a:off x="4584700" y="130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58056</xdr:rowOff>
    </xdr:from>
    <xdr:ext cx="469744" cy="259045"/>
    <xdr:sp macro="" textlink="">
      <xdr:nvSpPr>
        <xdr:cNvPr id="193" name="維持補修費該当値テキスト"/>
        <xdr:cNvSpPr txBox="1"/>
      </xdr:nvSpPr>
      <xdr:spPr>
        <a:xfrm>
          <a:off x="4686300" y="1291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64382</xdr:rowOff>
    </xdr:from>
    <xdr:to>
      <xdr:col>20</xdr:col>
      <xdr:colOff>38100</xdr:colOff>
      <xdr:row>76</xdr:row>
      <xdr:rowOff>165982</xdr:rowOff>
    </xdr:to>
    <xdr:sp macro="" textlink="">
      <xdr:nvSpPr>
        <xdr:cNvPr id="194" name="楕円 193"/>
        <xdr:cNvSpPr/>
      </xdr:nvSpPr>
      <xdr:spPr>
        <a:xfrm>
          <a:off x="3746500" y="13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11060</xdr:rowOff>
    </xdr:from>
    <xdr:ext cx="469744" cy="259045"/>
    <xdr:sp macro="" textlink="">
      <xdr:nvSpPr>
        <xdr:cNvPr id="195" name="テキスト ボックス 194"/>
        <xdr:cNvSpPr txBox="1"/>
      </xdr:nvSpPr>
      <xdr:spPr>
        <a:xfrm>
          <a:off x="3562428" y="1286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121190</xdr:rowOff>
    </xdr:from>
    <xdr:to>
      <xdr:col>15</xdr:col>
      <xdr:colOff>101600</xdr:colOff>
      <xdr:row>77</xdr:row>
      <xdr:rowOff>51340</xdr:rowOff>
    </xdr:to>
    <xdr:sp macro="" textlink="">
      <xdr:nvSpPr>
        <xdr:cNvPr id="196" name="楕円 195"/>
        <xdr:cNvSpPr/>
      </xdr:nvSpPr>
      <xdr:spPr>
        <a:xfrm>
          <a:off x="2857500" y="131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42467</xdr:rowOff>
    </xdr:from>
    <xdr:ext cx="469744" cy="259045"/>
    <xdr:sp macro="" textlink="">
      <xdr:nvSpPr>
        <xdr:cNvPr id="197" name="テキスト ボックス 196"/>
        <xdr:cNvSpPr txBox="1"/>
      </xdr:nvSpPr>
      <xdr:spPr>
        <a:xfrm>
          <a:off x="2673428" y="132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133934</xdr:rowOff>
    </xdr:from>
    <xdr:to>
      <xdr:col>10</xdr:col>
      <xdr:colOff>165100</xdr:colOff>
      <xdr:row>77</xdr:row>
      <xdr:rowOff>64084</xdr:rowOff>
    </xdr:to>
    <xdr:sp macro="" textlink="">
      <xdr:nvSpPr>
        <xdr:cNvPr id="198" name="楕円 197"/>
        <xdr:cNvSpPr/>
      </xdr:nvSpPr>
      <xdr:spPr>
        <a:xfrm>
          <a:off x="1968500" y="131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55211</xdr:rowOff>
    </xdr:from>
    <xdr:ext cx="469744" cy="259045"/>
    <xdr:sp macro="" textlink="">
      <xdr:nvSpPr>
        <xdr:cNvPr id="199" name="テキスト ボックス 198"/>
        <xdr:cNvSpPr txBox="1"/>
      </xdr:nvSpPr>
      <xdr:spPr>
        <a:xfrm>
          <a:off x="1784428" y="1325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100216</xdr:rowOff>
    </xdr:from>
    <xdr:to>
      <xdr:col>6</xdr:col>
      <xdr:colOff>38100</xdr:colOff>
      <xdr:row>77</xdr:row>
      <xdr:rowOff>30366</xdr:rowOff>
    </xdr:to>
    <xdr:sp macro="" textlink="">
      <xdr:nvSpPr>
        <xdr:cNvPr id="200" name="楕円 199"/>
        <xdr:cNvSpPr/>
      </xdr:nvSpPr>
      <xdr:spPr>
        <a:xfrm>
          <a:off x="1079500" y="131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46893</xdr:rowOff>
    </xdr:from>
    <xdr:ext cx="469744" cy="259045"/>
    <xdr:sp macro="" textlink="">
      <xdr:nvSpPr>
        <xdr:cNvPr id="201" name="テキスト ボックス 200"/>
        <xdr:cNvSpPr txBox="1"/>
      </xdr:nvSpPr>
      <xdr:spPr>
        <a:xfrm>
          <a:off x="895428" y="129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8" name="直線コネクタ 227"/>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9"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30" name="直線コネクタ 229"/>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1"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2" name="直線コネクタ 231"/>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170642</xdr:rowOff>
    </xdr:from>
    <xdr:to>
      <xdr:col>24</xdr:col>
      <xdr:colOff>63500</xdr:colOff>
      <xdr:row>95</xdr:row>
      <xdr:rowOff>110553</xdr:rowOff>
    </xdr:to>
    <xdr:cxnSp macro="">
      <xdr:nvCxnSpPr>
        <xdr:cNvPr id="233" name="直線コネクタ 232"/>
        <xdr:cNvCxnSpPr/>
      </xdr:nvCxnSpPr>
      <xdr:spPr>
        <a:xfrm flipV="1">
          <a:off x="3797300" y="16286942"/>
          <a:ext cx="8382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4"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5" name="フローチャート: 判断 234"/>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110553</xdr:rowOff>
    </xdr:from>
    <xdr:to>
      <xdr:col>19</xdr:col>
      <xdr:colOff>177800</xdr:colOff>
      <xdr:row>95</xdr:row>
      <xdr:rowOff>144942</xdr:rowOff>
    </xdr:to>
    <xdr:cxnSp macro="">
      <xdr:nvCxnSpPr>
        <xdr:cNvPr id="236" name="直線コネクタ 235"/>
        <xdr:cNvCxnSpPr/>
      </xdr:nvCxnSpPr>
      <xdr:spPr>
        <a:xfrm flipV="1">
          <a:off x="2908300" y="16398303"/>
          <a:ext cx="889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7" name="フローチャート: 判断 236"/>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8" name="テキスト ボックス 237"/>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144942</xdr:rowOff>
    </xdr:from>
    <xdr:to>
      <xdr:col>15</xdr:col>
      <xdr:colOff>50800</xdr:colOff>
      <xdr:row>96</xdr:row>
      <xdr:rowOff>70059</xdr:rowOff>
    </xdr:to>
    <xdr:cxnSp macro="">
      <xdr:nvCxnSpPr>
        <xdr:cNvPr id="239" name="直線コネクタ 238"/>
        <xdr:cNvCxnSpPr/>
      </xdr:nvCxnSpPr>
      <xdr:spPr>
        <a:xfrm flipV="1">
          <a:off x="2019300" y="16432692"/>
          <a:ext cx="889000" cy="9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40" name="フローチャート: 判断 239"/>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1" name="テキスト ボックス 240"/>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70059</xdr:rowOff>
    </xdr:from>
    <xdr:to>
      <xdr:col>10</xdr:col>
      <xdr:colOff>114300</xdr:colOff>
      <xdr:row>97</xdr:row>
      <xdr:rowOff>34919</xdr:rowOff>
    </xdr:to>
    <xdr:cxnSp macro="">
      <xdr:nvCxnSpPr>
        <xdr:cNvPr id="242" name="直線コネクタ 241"/>
        <xdr:cNvCxnSpPr/>
      </xdr:nvCxnSpPr>
      <xdr:spPr>
        <a:xfrm flipV="1">
          <a:off x="1130300" y="16529259"/>
          <a:ext cx="889000" cy="13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3" name="フローチャート: 判断 242"/>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4" name="テキスト ボックス 243"/>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5" name="フローチャート: 判断 244"/>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6" name="テキスト ボックス 245"/>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119842</xdr:rowOff>
    </xdr:from>
    <xdr:to>
      <xdr:col>24</xdr:col>
      <xdr:colOff>114300</xdr:colOff>
      <xdr:row>95</xdr:row>
      <xdr:rowOff>49992</xdr:rowOff>
    </xdr:to>
    <xdr:sp macro="" textlink="">
      <xdr:nvSpPr>
        <xdr:cNvPr id="252" name="楕円 251"/>
        <xdr:cNvSpPr/>
      </xdr:nvSpPr>
      <xdr:spPr>
        <a:xfrm>
          <a:off x="4584700" y="16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142719</xdr:rowOff>
    </xdr:from>
    <xdr:ext cx="534377" cy="259045"/>
    <xdr:sp macro="" textlink="">
      <xdr:nvSpPr>
        <xdr:cNvPr id="253" name="扶助費該当値テキスト"/>
        <xdr:cNvSpPr txBox="1"/>
      </xdr:nvSpPr>
      <xdr:spPr>
        <a:xfrm>
          <a:off x="4686300" y="160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59753</xdr:rowOff>
    </xdr:from>
    <xdr:to>
      <xdr:col>20</xdr:col>
      <xdr:colOff>38100</xdr:colOff>
      <xdr:row>95</xdr:row>
      <xdr:rowOff>161353</xdr:rowOff>
    </xdr:to>
    <xdr:sp macro="" textlink="">
      <xdr:nvSpPr>
        <xdr:cNvPr id="254" name="楕円 253"/>
        <xdr:cNvSpPr/>
      </xdr:nvSpPr>
      <xdr:spPr>
        <a:xfrm>
          <a:off x="3746500" y="16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6430</xdr:rowOff>
    </xdr:from>
    <xdr:ext cx="534377" cy="259045"/>
    <xdr:sp macro="" textlink="">
      <xdr:nvSpPr>
        <xdr:cNvPr id="255" name="テキスト ボックス 254"/>
        <xdr:cNvSpPr txBox="1"/>
      </xdr:nvSpPr>
      <xdr:spPr>
        <a:xfrm>
          <a:off x="3530111" y="1612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94142</xdr:rowOff>
    </xdr:from>
    <xdr:to>
      <xdr:col>15</xdr:col>
      <xdr:colOff>101600</xdr:colOff>
      <xdr:row>96</xdr:row>
      <xdr:rowOff>24292</xdr:rowOff>
    </xdr:to>
    <xdr:sp macro="" textlink="">
      <xdr:nvSpPr>
        <xdr:cNvPr id="256" name="楕円 255"/>
        <xdr:cNvSpPr/>
      </xdr:nvSpPr>
      <xdr:spPr>
        <a:xfrm>
          <a:off x="2857500" y="163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40819</xdr:rowOff>
    </xdr:from>
    <xdr:ext cx="534377" cy="259045"/>
    <xdr:sp macro="" textlink="">
      <xdr:nvSpPr>
        <xdr:cNvPr id="257" name="テキスト ボックス 256"/>
        <xdr:cNvSpPr txBox="1"/>
      </xdr:nvSpPr>
      <xdr:spPr>
        <a:xfrm>
          <a:off x="2641111" y="1615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19259</xdr:rowOff>
    </xdr:from>
    <xdr:to>
      <xdr:col>10</xdr:col>
      <xdr:colOff>165100</xdr:colOff>
      <xdr:row>96</xdr:row>
      <xdr:rowOff>120859</xdr:rowOff>
    </xdr:to>
    <xdr:sp macro="" textlink="">
      <xdr:nvSpPr>
        <xdr:cNvPr id="258" name="楕円 257"/>
        <xdr:cNvSpPr/>
      </xdr:nvSpPr>
      <xdr:spPr>
        <a:xfrm>
          <a:off x="1968500" y="164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137386</xdr:rowOff>
    </xdr:from>
    <xdr:ext cx="534377" cy="259045"/>
    <xdr:sp macro="" textlink="">
      <xdr:nvSpPr>
        <xdr:cNvPr id="259" name="テキスト ボックス 258"/>
        <xdr:cNvSpPr txBox="1"/>
      </xdr:nvSpPr>
      <xdr:spPr>
        <a:xfrm>
          <a:off x="1752111" y="1625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155569</xdr:rowOff>
    </xdr:from>
    <xdr:to>
      <xdr:col>6</xdr:col>
      <xdr:colOff>38100</xdr:colOff>
      <xdr:row>97</xdr:row>
      <xdr:rowOff>85719</xdr:rowOff>
    </xdr:to>
    <xdr:sp macro="" textlink="">
      <xdr:nvSpPr>
        <xdr:cNvPr id="260" name="楕円 259"/>
        <xdr:cNvSpPr/>
      </xdr:nvSpPr>
      <xdr:spPr>
        <a:xfrm>
          <a:off x="1079500" y="166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102246</xdr:rowOff>
    </xdr:from>
    <xdr:ext cx="534377" cy="259045"/>
    <xdr:sp macro="" textlink="">
      <xdr:nvSpPr>
        <xdr:cNvPr id="261" name="テキスト ボックス 260"/>
        <xdr:cNvSpPr txBox="1"/>
      </xdr:nvSpPr>
      <xdr:spPr>
        <a:xfrm>
          <a:off x="863111" y="163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7" name="直線コネクタ 286"/>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8"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9" name="直線コネクタ 288"/>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90"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1" name="直線コネクタ 290"/>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63587</xdr:rowOff>
    </xdr:from>
    <xdr:to>
      <xdr:col>55</xdr:col>
      <xdr:colOff>0</xdr:colOff>
      <xdr:row>35</xdr:row>
      <xdr:rowOff>120487</xdr:rowOff>
    </xdr:to>
    <xdr:cxnSp macro="">
      <xdr:nvCxnSpPr>
        <xdr:cNvPr id="292" name="直線コネクタ 291"/>
        <xdr:cNvCxnSpPr/>
      </xdr:nvCxnSpPr>
      <xdr:spPr>
        <a:xfrm>
          <a:off x="9639300" y="6064337"/>
          <a:ext cx="838200" cy="5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3" name="補助費等平均値テキスト"/>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4" name="フローチャート: 判断 293"/>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63587</xdr:rowOff>
    </xdr:from>
    <xdr:to>
      <xdr:col>50</xdr:col>
      <xdr:colOff>114300</xdr:colOff>
      <xdr:row>35</xdr:row>
      <xdr:rowOff>101665</xdr:rowOff>
    </xdr:to>
    <xdr:cxnSp macro="">
      <xdr:nvCxnSpPr>
        <xdr:cNvPr id="295" name="直線コネクタ 294"/>
        <xdr:cNvCxnSpPr/>
      </xdr:nvCxnSpPr>
      <xdr:spPr>
        <a:xfrm flipV="1">
          <a:off x="8750300" y="6064337"/>
          <a:ext cx="889000" cy="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6" name="フローチャート: 判断 295"/>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7" name="テキスト ボックス 296"/>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101665</xdr:rowOff>
    </xdr:from>
    <xdr:to>
      <xdr:col>45</xdr:col>
      <xdr:colOff>177800</xdr:colOff>
      <xdr:row>35</xdr:row>
      <xdr:rowOff>107467</xdr:rowOff>
    </xdr:to>
    <xdr:cxnSp macro="">
      <xdr:nvCxnSpPr>
        <xdr:cNvPr id="298" name="直線コネクタ 297"/>
        <xdr:cNvCxnSpPr/>
      </xdr:nvCxnSpPr>
      <xdr:spPr>
        <a:xfrm flipV="1">
          <a:off x="7861300" y="6102415"/>
          <a:ext cx="8890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9" name="フローチャート: 判断 298"/>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300" name="テキスト ボックス 299"/>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68311</xdr:rowOff>
    </xdr:from>
    <xdr:to>
      <xdr:col>41</xdr:col>
      <xdr:colOff>50800</xdr:colOff>
      <xdr:row>35</xdr:row>
      <xdr:rowOff>107467</xdr:rowOff>
    </xdr:to>
    <xdr:cxnSp macro="">
      <xdr:nvCxnSpPr>
        <xdr:cNvPr id="301" name="直線コネクタ 300"/>
        <xdr:cNvCxnSpPr/>
      </xdr:nvCxnSpPr>
      <xdr:spPr>
        <a:xfrm>
          <a:off x="6972300" y="6069061"/>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2" name="フローチャート: 判断 301"/>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3" name="テキスト ボックス 302"/>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4" name="フローチャート: 判断 303"/>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5" name="テキスト ボックス 304"/>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69687</xdr:rowOff>
    </xdr:from>
    <xdr:to>
      <xdr:col>55</xdr:col>
      <xdr:colOff>50800</xdr:colOff>
      <xdr:row>35</xdr:row>
      <xdr:rowOff>171287</xdr:rowOff>
    </xdr:to>
    <xdr:sp macro="" textlink="">
      <xdr:nvSpPr>
        <xdr:cNvPr id="311" name="楕円 310"/>
        <xdr:cNvSpPr/>
      </xdr:nvSpPr>
      <xdr:spPr>
        <a:xfrm>
          <a:off x="10426700" y="607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92564</xdr:rowOff>
    </xdr:from>
    <xdr:ext cx="534377" cy="259045"/>
    <xdr:sp macro="" textlink="">
      <xdr:nvSpPr>
        <xdr:cNvPr id="312" name="補助費等該当値テキスト"/>
        <xdr:cNvSpPr txBox="1"/>
      </xdr:nvSpPr>
      <xdr:spPr>
        <a:xfrm>
          <a:off x="10528300" y="59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12787</xdr:rowOff>
    </xdr:from>
    <xdr:to>
      <xdr:col>50</xdr:col>
      <xdr:colOff>165100</xdr:colOff>
      <xdr:row>35</xdr:row>
      <xdr:rowOff>114387</xdr:rowOff>
    </xdr:to>
    <xdr:sp macro="" textlink="">
      <xdr:nvSpPr>
        <xdr:cNvPr id="313" name="楕円 312"/>
        <xdr:cNvSpPr/>
      </xdr:nvSpPr>
      <xdr:spPr>
        <a:xfrm>
          <a:off x="9588500" y="60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130914</xdr:rowOff>
    </xdr:from>
    <xdr:ext cx="534377" cy="259045"/>
    <xdr:sp macro="" textlink="">
      <xdr:nvSpPr>
        <xdr:cNvPr id="314" name="テキスト ボックス 313"/>
        <xdr:cNvSpPr txBox="1"/>
      </xdr:nvSpPr>
      <xdr:spPr>
        <a:xfrm>
          <a:off x="9372111" y="578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50865</xdr:rowOff>
    </xdr:from>
    <xdr:to>
      <xdr:col>46</xdr:col>
      <xdr:colOff>38100</xdr:colOff>
      <xdr:row>35</xdr:row>
      <xdr:rowOff>152465</xdr:rowOff>
    </xdr:to>
    <xdr:sp macro="" textlink="">
      <xdr:nvSpPr>
        <xdr:cNvPr id="315" name="楕円 314"/>
        <xdr:cNvSpPr/>
      </xdr:nvSpPr>
      <xdr:spPr>
        <a:xfrm>
          <a:off x="8699500" y="605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168992</xdr:rowOff>
    </xdr:from>
    <xdr:ext cx="534377" cy="259045"/>
    <xdr:sp macro="" textlink="">
      <xdr:nvSpPr>
        <xdr:cNvPr id="316" name="テキスト ボックス 315"/>
        <xdr:cNvSpPr txBox="1"/>
      </xdr:nvSpPr>
      <xdr:spPr>
        <a:xfrm>
          <a:off x="8483111" y="582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56667</xdr:rowOff>
    </xdr:from>
    <xdr:to>
      <xdr:col>41</xdr:col>
      <xdr:colOff>101600</xdr:colOff>
      <xdr:row>35</xdr:row>
      <xdr:rowOff>158267</xdr:rowOff>
    </xdr:to>
    <xdr:sp macro="" textlink="">
      <xdr:nvSpPr>
        <xdr:cNvPr id="317" name="楕円 316"/>
        <xdr:cNvSpPr/>
      </xdr:nvSpPr>
      <xdr:spPr>
        <a:xfrm>
          <a:off x="7810500" y="60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3344</xdr:rowOff>
    </xdr:from>
    <xdr:ext cx="534377" cy="259045"/>
    <xdr:sp macro="" textlink="">
      <xdr:nvSpPr>
        <xdr:cNvPr id="318" name="テキスト ボックス 317"/>
        <xdr:cNvSpPr txBox="1"/>
      </xdr:nvSpPr>
      <xdr:spPr>
        <a:xfrm>
          <a:off x="7594111" y="58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17511</xdr:rowOff>
    </xdr:from>
    <xdr:to>
      <xdr:col>36</xdr:col>
      <xdr:colOff>165100</xdr:colOff>
      <xdr:row>35</xdr:row>
      <xdr:rowOff>119111</xdr:rowOff>
    </xdr:to>
    <xdr:sp macro="" textlink="">
      <xdr:nvSpPr>
        <xdr:cNvPr id="319" name="楕円 318"/>
        <xdr:cNvSpPr/>
      </xdr:nvSpPr>
      <xdr:spPr>
        <a:xfrm>
          <a:off x="6921500" y="601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135638</xdr:rowOff>
    </xdr:from>
    <xdr:ext cx="534377" cy="259045"/>
    <xdr:sp macro="" textlink="">
      <xdr:nvSpPr>
        <xdr:cNvPr id="320" name="テキスト ボックス 319"/>
        <xdr:cNvSpPr txBox="1"/>
      </xdr:nvSpPr>
      <xdr:spPr>
        <a:xfrm>
          <a:off x="6705111" y="579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2" name="直線コネクタ 341"/>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3"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4" name="直線コネクタ 343"/>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5"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6" name="直線コネクタ 345"/>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20976</xdr:rowOff>
    </xdr:from>
    <xdr:to>
      <xdr:col>55</xdr:col>
      <xdr:colOff>0</xdr:colOff>
      <xdr:row>57</xdr:row>
      <xdr:rowOff>63809</xdr:rowOff>
    </xdr:to>
    <xdr:cxnSp macro="">
      <xdr:nvCxnSpPr>
        <xdr:cNvPr id="347" name="直線コネクタ 346"/>
        <xdr:cNvCxnSpPr/>
      </xdr:nvCxnSpPr>
      <xdr:spPr>
        <a:xfrm flipV="1">
          <a:off x="9639300" y="9793626"/>
          <a:ext cx="838200" cy="4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8" name="普通建設事業費平均値テキスト"/>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9" name="フローチャート: 判断 348"/>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101332</xdr:rowOff>
    </xdr:from>
    <xdr:to>
      <xdr:col>50</xdr:col>
      <xdr:colOff>114300</xdr:colOff>
      <xdr:row>57</xdr:row>
      <xdr:rowOff>63809</xdr:rowOff>
    </xdr:to>
    <xdr:cxnSp macro="">
      <xdr:nvCxnSpPr>
        <xdr:cNvPr id="350" name="直線コネクタ 349"/>
        <xdr:cNvCxnSpPr/>
      </xdr:nvCxnSpPr>
      <xdr:spPr>
        <a:xfrm>
          <a:off x="8750300" y="9702532"/>
          <a:ext cx="889000" cy="1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1" name="フローチャート: 判断 350"/>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2" name="テキスト ボックス 351"/>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101332</xdr:rowOff>
    </xdr:from>
    <xdr:to>
      <xdr:col>45</xdr:col>
      <xdr:colOff>177800</xdr:colOff>
      <xdr:row>57</xdr:row>
      <xdr:rowOff>34471</xdr:rowOff>
    </xdr:to>
    <xdr:cxnSp macro="">
      <xdr:nvCxnSpPr>
        <xdr:cNvPr id="353" name="直線コネクタ 352"/>
        <xdr:cNvCxnSpPr/>
      </xdr:nvCxnSpPr>
      <xdr:spPr>
        <a:xfrm flipV="1">
          <a:off x="7861300" y="9702532"/>
          <a:ext cx="889000" cy="10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4" name="フローチャート: 判断 353"/>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5" name="テキスト ボックス 354"/>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34471</xdr:rowOff>
    </xdr:from>
    <xdr:to>
      <xdr:col>41</xdr:col>
      <xdr:colOff>50800</xdr:colOff>
      <xdr:row>57</xdr:row>
      <xdr:rowOff>73742</xdr:rowOff>
    </xdr:to>
    <xdr:cxnSp macro="">
      <xdr:nvCxnSpPr>
        <xdr:cNvPr id="356" name="直線コネクタ 355"/>
        <xdr:cNvCxnSpPr/>
      </xdr:nvCxnSpPr>
      <xdr:spPr>
        <a:xfrm flipV="1">
          <a:off x="6972300" y="9807121"/>
          <a:ext cx="889000" cy="3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7" name="フローチャート: 判断 356"/>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8" name="テキスト ボックス 357"/>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9" name="フローチャート: 判断 358"/>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60" name="テキスト ボックス 359"/>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141626</xdr:rowOff>
    </xdr:from>
    <xdr:to>
      <xdr:col>55</xdr:col>
      <xdr:colOff>50800</xdr:colOff>
      <xdr:row>57</xdr:row>
      <xdr:rowOff>71776</xdr:rowOff>
    </xdr:to>
    <xdr:sp macro="" textlink="">
      <xdr:nvSpPr>
        <xdr:cNvPr id="366" name="楕円 365"/>
        <xdr:cNvSpPr/>
      </xdr:nvSpPr>
      <xdr:spPr>
        <a:xfrm>
          <a:off x="10426700" y="974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164503</xdr:rowOff>
    </xdr:from>
    <xdr:ext cx="599010" cy="259045"/>
    <xdr:sp macro="" textlink="">
      <xdr:nvSpPr>
        <xdr:cNvPr id="367" name="普通建設事業費該当値テキスト"/>
        <xdr:cNvSpPr txBox="1"/>
      </xdr:nvSpPr>
      <xdr:spPr>
        <a:xfrm>
          <a:off x="10528300" y="959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13009</xdr:rowOff>
    </xdr:from>
    <xdr:to>
      <xdr:col>50</xdr:col>
      <xdr:colOff>165100</xdr:colOff>
      <xdr:row>57</xdr:row>
      <xdr:rowOff>114609</xdr:rowOff>
    </xdr:to>
    <xdr:sp macro="" textlink="">
      <xdr:nvSpPr>
        <xdr:cNvPr id="368" name="楕円 367"/>
        <xdr:cNvSpPr/>
      </xdr:nvSpPr>
      <xdr:spPr>
        <a:xfrm>
          <a:off x="9588500" y="978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131136</xdr:rowOff>
    </xdr:from>
    <xdr:ext cx="599010" cy="259045"/>
    <xdr:sp macro="" textlink="">
      <xdr:nvSpPr>
        <xdr:cNvPr id="369" name="テキスト ボックス 368"/>
        <xdr:cNvSpPr txBox="1"/>
      </xdr:nvSpPr>
      <xdr:spPr>
        <a:xfrm>
          <a:off x="9339795" y="95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50532</xdr:rowOff>
    </xdr:from>
    <xdr:to>
      <xdr:col>46</xdr:col>
      <xdr:colOff>38100</xdr:colOff>
      <xdr:row>56</xdr:row>
      <xdr:rowOff>152132</xdr:rowOff>
    </xdr:to>
    <xdr:sp macro="" textlink="">
      <xdr:nvSpPr>
        <xdr:cNvPr id="370" name="楕円 369"/>
        <xdr:cNvSpPr/>
      </xdr:nvSpPr>
      <xdr:spPr>
        <a:xfrm>
          <a:off x="8699500" y="96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168659</xdr:rowOff>
    </xdr:from>
    <xdr:ext cx="599010" cy="259045"/>
    <xdr:sp macro="" textlink="">
      <xdr:nvSpPr>
        <xdr:cNvPr id="371" name="テキスト ボックス 370"/>
        <xdr:cNvSpPr txBox="1"/>
      </xdr:nvSpPr>
      <xdr:spPr>
        <a:xfrm>
          <a:off x="8450795" y="942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155121</xdr:rowOff>
    </xdr:from>
    <xdr:to>
      <xdr:col>41</xdr:col>
      <xdr:colOff>101600</xdr:colOff>
      <xdr:row>57</xdr:row>
      <xdr:rowOff>85271</xdr:rowOff>
    </xdr:to>
    <xdr:sp macro="" textlink="">
      <xdr:nvSpPr>
        <xdr:cNvPr id="372" name="楕円 371"/>
        <xdr:cNvSpPr/>
      </xdr:nvSpPr>
      <xdr:spPr>
        <a:xfrm>
          <a:off x="7810500" y="97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101798</xdr:rowOff>
    </xdr:from>
    <xdr:ext cx="599010" cy="259045"/>
    <xdr:sp macro="" textlink="">
      <xdr:nvSpPr>
        <xdr:cNvPr id="373" name="テキスト ボックス 372"/>
        <xdr:cNvSpPr txBox="1"/>
      </xdr:nvSpPr>
      <xdr:spPr>
        <a:xfrm>
          <a:off x="7561795" y="953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22942</xdr:rowOff>
    </xdr:from>
    <xdr:to>
      <xdr:col>36</xdr:col>
      <xdr:colOff>165100</xdr:colOff>
      <xdr:row>57</xdr:row>
      <xdr:rowOff>124542</xdr:rowOff>
    </xdr:to>
    <xdr:sp macro="" textlink="">
      <xdr:nvSpPr>
        <xdr:cNvPr id="374" name="楕円 373"/>
        <xdr:cNvSpPr/>
      </xdr:nvSpPr>
      <xdr:spPr>
        <a:xfrm>
          <a:off x="6921500" y="97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141069</xdr:rowOff>
    </xdr:from>
    <xdr:ext cx="599010" cy="259045"/>
    <xdr:sp macro="" textlink="">
      <xdr:nvSpPr>
        <xdr:cNvPr id="375" name="テキスト ボックス 374"/>
        <xdr:cNvSpPr txBox="1"/>
      </xdr:nvSpPr>
      <xdr:spPr>
        <a:xfrm>
          <a:off x="6672795" y="957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7" name="直線コネクタ 396"/>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8"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400"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1" name="直線コネクタ 400"/>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114483</xdr:rowOff>
    </xdr:from>
    <xdr:to>
      <xdr:col>55</xdr:col>
      <xdr:colOff>0</xdr:colOff>
      <xdr:row>78</xdr:row>
      <xdr:rowOff>118163</xdr:rowOff>
    </xdr:to>
    <xdr:cxnSp macro="">
      <xdr:nvCxnSpPr>
        <xdr:cNvPr id="402" name="直線コネクタ 401"/>
        <xdr:cNvCxnSpPr/>
      </xdr:nvCxnSpPr>
      <xdr:spPr>
        <a:xfrm flipV="1">
          <a:off x="9639300" y="13487583"/>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3"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4" name="フローチャート: 判断 403"/>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82308</xdr:rowOff>
    </xdr:from>
    <xdr:to>
      <xdr:col>50</xdr:col>
      <xdr:colOff>114300</xdr:colOff>
      <xdr:row>78</xdr:row>
      <xdr:rowOff>118163</xdr:rowOff>
    </xdr:to>
    <xdr:cxnSp macro="">
      <xdr:nvCxnSpPr>
        <xdr:cNvPr id="405" name="直線コネクタ 404"/>
        <xdr:cNvCxnSpPr/>
      </xdr:nvCxnSpPr>
      <xdr:spPr>
        <a:xfrm>
          <a:off x="8750300" y="13455408"/>
          <a:ext cx="889000" cy="3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6" name="フローチャート: 判断 405"/>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7" name="テキスト ボックス 406"/>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82308</xdr:rowOff>
    </xdr:from>
    <xdr:to>
      <xdr:col>45</xdr:col>
      <xdr:colOff>177800</xdr:colOff>
      <xdr:row>78</xdr:row>
      <xdr:rowOff>94492</xdr:rowOff>
    </xdr:to>
    <xdr:cxnSp macro="">
      <xdr:nvCxnSpPr>
        <xdr:cNvPr id="408" name="直線コネクタ 407"/>
        <xdr:cNvCxnSpPr/>
      </xdr:nvCxnSpPr>
      <xdr:spPr>
        <a:xfrm flipV="1">
          <a:off x="7861300" y="13455408"/>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9" name="フローチャート: 判断 408"/>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10" name="テキスト ボックス 409"/>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130649</xdr:rowOff>
    </xdr:from>
    <xdr:to>
      <xdr:col>41</xdr:col>
      <xdr:colOff>50800</xdr:colOff>
      <xdr:row>78</xdr:row>
      <xdr:rowOff>94492</xdr:rowOff>
    </xdr:to>
    <xdr:cxnSp macro="">
      <xdr:nvCxnSpPr>
        <xdr:cNvPr id="411" name="直線コネクタ 410"/>
        <xdr:cNvCxnSpPr/>
      </xdr:nvCxnSpPr>
      <xdr:spPr>
        <a:xfrm>
          <a:off x="6972300" y="13332299"/>
          <a:ext cx="889000" cy="1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2" name="フローチャート: 判断 411"/>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3" name="テキスト ボックス 412"/>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4" name="フローチャート: 判断 413"/>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5" name="テキスト ボックス 414"/>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63683</xdr:rowOff>
    </xdr:from>
    <xdr:to>
      <xdr:col>55</xdr:col>
      <xdr:colOff>50800</xdr:colOff>
      <xdr:row>78</xdr:row>
      <xdr:rowOff>165283</xdr:rowOff>
    </xdr:to>
    <xdr:sp macro="" textlink="">
      <xdr:nvSpPr>
        <xdr:cNvPr id="421" name="楕円 420"/>
        <xdr:cNvSpPr/>
      </xdr:nvSpPr>
      <xdr:spPr>
        <a:xfrm>
          <a:off x="10426700" y="1343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534377" cy="259045"/>
    <xdr:sp macro="" textlink="">
      <xdr:nvSpPr>
        <xdr:cNvPr id="422" name="普通建設事業費 （ うち新規整備　）該当値テキスト"/>
        <xdr:cNvSpPr txBox="1"/>
      </xdr:nvSpPr>
      <xdr:spPr>
        <a:xfrm>
          <a:off x="10528300" y="1341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67363</xdr:rowOff>
    </xdr:from>
    <xdr:to>
      <xdr:col>50</xdr:col>
      <xdr:colOff>165100</xdr:colOff>
      <xdr:row>78</xdr:row>
      <xdr:rowOff>168963</xdr:rowOff>
    </xdr:to>
    <xdr:sp macro="" textlink="">
      <xdr:nvSpPr>
        <xdr:cNvPr id="423" name="楕円 422"/>
        <xdr:cNvSpPr/>
      </xdr:nvSpPr>
      <xdr:spPr>
        <a:xfrm>
          <a:off x="9588500" y="134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160090</xdr:rowOff>
    </xdr:from>
    <xdr:ext cx="469744" cy="259045"/>
    <xdr:sp macro="" textlink="">
      <xdr:nvSpPr>
        <xdr:cNvPr id="424" name="テキスト ボックス 423"/>
        <xdr:cNvSpPr txBox="1"/>
      </xdr:nvSpPr>
      <xdr:spPr>
        <a:xfrm>
          <a:off x="9404428" y="1353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31508</xdr:rowOff>
    </xdr:from>
    <xdr:to>
      <xdr:col>46</xdr:col>
      <xdr:colOff>38100</xdr:colOff>
      <xdr:row>78</xdr:row>
      <xdr:rowOff>133108</xdr:rowOff>
    </xdr:to>
    <xdr:sp macro="" textlink="">
      <xdr:nvSpPr>
        <xdr:cNvPr id="425" name="楕円 424"/>
        <xdr:cNvSpPr/>
      </xdr:nvSpPr>
      <xdr:spPr>
        <a:xfrm>
          <a:off x="8699500" y="1340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149635</xdr:rowOff>
    </xdr:from>
    <xdr:ext cx="534377" cy="259045"/>
    <xdr:sp macro="" textlink="">
      <xdr:nvSpPr>
        <xdr:cNvPr id="426" name="テキスト ボックス 425"/>
        <xdr:cNvSpPr txBox="1"/>
      </xdr:nvSpPr>
      <xdr:spPr>
        <a:xfrm>
          <a:off x="8483111" y="13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43692</xdr:rowOff>
    </xdr:from>
    <xdr:to>
      <xdr:col>41</xdr:col>
      <xdr:colOff>101600</xdr:colOff>
      <xdr:row>78</xdr:row>
      <xdr:rowOff>145292</xdr:rowOff>
    </xdr:to>
    <xdr:sp macro="" textlink="">
      <xdr:nvSpPr>
        <xdr:cNvPr id="427" name="楕円 426"/>
        <xdr:cNvSpPr/>
      </xdr:nvSpPr>
      <xdr:spPr>
        <a:xfrm>
          <a:off x="7810500" y="134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161819</xdr:rowOff>
    </xdr:from>
    <xdr:ext cx="534377" cy="259045"/>
    <xdr:sp macro="" textlink="">
      <xdr:nvSpPr>
        <xdr:cNvPr id="428" name="テキスト ボックス 427"/>
        <xdr:cNvSpPr txBox="1"/>
      </xdr:nvSpPr>
      <xdr:spPr>
        <a:xfrm>
          <a:off x="7594111" y="1319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79849</xdr:rowOff>
    </xdr:from>
    <xdr:to>
      <xdr:col>36</xdr:col>
      <xdr:colOff>165100</xdr:colOff>
      <xdr:row>78</xdr:row>
      <xdr:rowOff>9999</xdr:rowOff>
    </xdr:to>
    <xdr:sp macro="" textlink="">
      <xdr:nvSpPr>
        <xdr:cNvPr id="429" name="楕円 428"/>
        <xdr:cNvSpPr/>
      </xdr:nvSpPr>
      <xdr:spPr>
        <a:xfrm>
          <a:off x="6921500" y="1328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26526</xdr:rowOff>
    </xdr:from>
    <xdr:ext cx="534377" cy="259045"/>
    <xdr:sp macro="" textlink="">
      <xdr:nvSpPr>
        <xdr:cNvPr id="430" name="テキスト ボックス 429"/>
        <xdr:cNvSpPr txBox="1"/>
      </xdr:nvSpPr>
      <xdr:spPr>
        <a:xfrm>
          <a:off x="6705111" y="1305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4" name="直線コネクタ 453"/>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5"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6" name="直線コネクタ 455"/>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7"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8" name="直線コネクタ 457"/>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123828</xdr:rowOff>
    </xdr:from>
    <xdr:to>
      <xdr:col>55</xdr:col>
      <xdr:colOff>0</xdr:colOff>
      <xdr:row>96</xdr:row>
      <xdr:rowOff>137102</xdr:rowOff>
    </xdr:to>
    <xdr:cxnSp macro="">
      <xdr:nvCxnSpPr>
        <xdr:cNvPr id="459" name="直線コネクタ 458"/>
        <xdr:cNvCxnSpPr/>
      </xdr:nvCxnSpPr>
      <xdr:spPr>
        <a:xfrm flipV="1">
          <a:off x="9639300" y="16583028"/>
          <a:ext cx="838200"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60" name="普通建設事業費 （ うち更新整備　）平均値テキスト"/>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1" name="フローチャート: 判断 460"/>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123675</xdr:rowOff>
    </xdr:from>
    <xdr:to>
      <xdr:col>50</xdr:col>
      <xdr:colOff>114300</xdr:colOff>
      <xdr:row>96</xdr:row>
      <xdr:rowOff>137102</xdr:rowOff>
    </xdr:to>
    <xdr:cxnSp macro="">
      <xdr:nvCxnSpPr>
        <xdr:cNvPr id="462" name="直線コネクタ 461"/>
        <xdr:cNvCxnSpPr/>
      </xdr:nvCxnSpPr>
      <xdr:spPr>
        <a:xfrm>
          <a:off x="8750300" y="16411425"/>
          <a:ext cx="889000" cy="18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3" name="フローチャート: 判断 462"/>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4" name="テキスト ボックス 463"/>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30194</xdr:rowOff>
    </xdr:from>
    <xdr:to>
      <xdr:col>45</xdr:col>
      <xdr:colOff>177800</xdr:colOff>
      <xdr:row>95</xdr:row>
      <xdr:rowOff>123675</xdr:rowOff>
    </xdr:to>
    <xdr:cxnSp macro="">
      <xdr:nvCxnSpPr>
        <xdr:cNvPr id="465" name="直線コネクタ 464"/>
        <xdr:cNvCxnSpPr/>
      </xdr:nvCxnSpPr>
      <xdr:spPr>
        <a:xfrm>
          <a:off x="7861300" y="16317944"/>
          <a:ext cx="889000" cy="9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6" name="フローチャート: 判断 465"/>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7" name="テキスト ボックス 466"/>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30194</xdr:rowOff>
    </xdr:from>
    <xdr:to>
      <xdr:col>41</xdr:col>
      <xdr:colOff>50800</xdr:colOff>
      <xdr:row>99</xdr:row>
      <xdr:rowOff>22726</xdr:rowOff>
    </xdr:to>
    <xdr:cxnSp macro="">
      <xdr:nvCxnSpPr>
        <xdr:cNvPr id="468" name="直線コネクタ 467"/>
        <xdr:cNvCxnSpPr/>
      </xdr:nvCxnSpPr>
      <xdr:spPr>
        <a:xfrm flipV="1">
          <a:off x="6972300" y="16317944"/>
          <a:ext cx="889000" cy="67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9" name="フローチャート: 判断 468"/>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70" name="テキスト ボックス 469"/>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1" name="フローチャート: 判断 470"/>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2" name="テキスト ボックス 471"/>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73028</xdr:rowOff>
    </xdr:from>
    <xdr:to>
      <xdr:col>55</xdr:col>
      <xdr:colOff>50800</xdr:colOff>
      <xdr:row>97</xdr:row>
      <xdr:rowOff>3178</xdr:rowOff>
    </xdr:to>
    <xdr:sp macro="" textlink="">
      <xdr:nvSpPr>
        <xdr:cNvPr id="478" name="楕円 477"/>
        <xdr:cNvSpPr/>
      </xdr:nvSpPr>
      <xdr:spPr>
        <a:xfrm>
          <a:off x="10426700" y="1653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95905</xdr:rowOff>
    </xdr:from>
    <xdr:ext cx="534377" cy="259045"/>
    <xdr:sp macro="" textlink="">
      <xdr:nvSpPr>
        <xdr:cNvPr id="479" name="普通建設事業費 （ うち更新整備　）該当値テキスト"/>
        <xdr:cNvSpPr txBox="1"/>
      </xdr:nvSpPr>
      <xdr:spPr>
        <a:xfrm>
          <a:off x="10528300" y="1638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86302</xdr:rowOff>
    </xdr:from>
    <xdr:to>
      <xdr:col>50</xdr:col>
      <xdr:colOff>165100</xdr:colOff>
      <xdr:row>97</xdr:row>
      <xdr:rowOff>16452</xdr:rowOff>
    </xdr:to>
    <xdr:sp macro="" textlink="">
      <xdr:nvSpPr>
        <xdr:cNvPr id="480" name="楕円 479"/>
        <xdr:cNvSpPr/>
      </xdr:nvSpPr>
      <xdr:spPr>
        <a:xfrm>
          <a:off x="9588500" y="165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32979</xdr:rowOff>
    </xdr:from>
    <xdr:ext cx="534377" cy="259045"/>
    <xdr:sp macro="" textlink="">
      <xdr:nvSpPr>
        <xdr:cNvPr id="481" name="テキスト ボックス 480"/>
        <xdr:cNvSpPr txBox="1"/>
      </xdr:nvSpPr>
      <xdr:spPr>
        <a:xfrm>
          <a:off x="9372111" y="1632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72875</xdr:rowOff>
    </xdr:from>
    <xdr:to>
      <xdr:col>46</xdr:col>
      <xdr:colOff>38100</xdr:colOff>
      <xdr:row>96</xdr:row>
      <xdr:rowOff>3025</xdr:rowOff>
    </xdr:to>
    <xdr:sp macro="" textlink="">
      <xdr:nvSpPr>
        <xdr:cNvPr id="482" name="楕円 481"/>
        <xdr:cNvSpPr/>
      </xdr:nvSpPr>
      <xdr:spPr>
        <a:xfrm>
          <a:off x="8699500" y="163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19552</xdr:rowOff>
    </xdr:from>
    <xdr:ext cx="534377" cy="259045"/>
    <xdr:sp macro="" textlink="">
      <xdr:nvSpPr>
        <xdr:cNvPr id="483" name="テキスト ボックス 482"/>
        <xdr:cNvSpPr txBox="1"/>
      </xdr:nvSpPr>
      <xdr:spPr>
        <a:xfrm>
          <a:off x="8483111" y="1613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150844</xdr:rowOff>
    </xdr:from>
    <xdr:to>
      <xdr:col>41</xdr:col>
      <xdr:colOff>101600</xdr:colOff>
      <xdr:row>95</xdr:row>
      <xdr:rowOff>80994</xdr:rowOff>
    </xdr:to>
    <xdr:sp macro="" textlink="">
      <xdr:nvSpPr>
        <xdr:cNvPr id="484" name="楕円 483"/>
        <xdr:cNvSpPr/>
      </xdr:nvSpPr>
      <xdr:spPr>
        <a:xfrm>
          <a:off x="7810500" y="162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97521</xdr:rowOff>
    </xdr:from>
    <xdr:ext cx="534377" cy="259045"/>
    <xdr:sp macro="" textlink="">
      <xdr:nvSpPr>
        <xdr:cNvPr id="485" name="テキスト ボックス 484"/>
        <xdr:cNvSpPr txBox="1"/>
      </xdr:nvSpPr>
      <xdr:spPr>
        <a:xfrm>
          <a:off x="7594111" y="160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143376</xdr:rowOff>
    </xdr:from>
    <xdr:to>
      <xdr:col>36</xdr:col>
      <xdr:colOff>165100</xdr:colOff>
      <xdr:row>99</xdr:row>
      <xdr:rowOff>73526</xdr:rowOff>
    </xdr:to>
    <xdr:sp macro="" textlink="">
      <xdr:nvSpPr>
        <xdr:cNvPr id="486" name="楕円 485"/>
        <xdr:cNvSpPr/>
      </xdr:nvSpPr>
      <xdr:spPr>
        <a:xfrm>
          <a:off x="6921500" y="1694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64653</xdr:rowOff>
    </xdr:from>
    <xdr:ext cx="469744" cy="259045"/>
    <xdr:sp macro="" textlink="">
      <xdr:nvSpPr>
        <xdr:cNvPr id="487" name="テキスト ボックス 486"/>
        <xdr:cNvSpPr txBox="1"/>
      </xdr:nvSpPr>
      <xdr:spPr>
        <a:xfrm>
          <a:off x="6737428" y="1703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1" name="直線コネクタ 510"/>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2"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4"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5" name="直線コネクタ 514"/>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41440</xdr:rowOff>
    </xdr:from>
    <xdr:to>
      <xdr:col>85</xdr:col>
      <xdr:colOff>127000</xdr:colOff>
      <xdr:row>39</xdr:row>
      <xdr:rowOff>42046</xdr:rowOff>
    </xdr:to>
    <xdr:cxnSp macro="">
      <xdr:nvCxnSpPr>
        <xdr:cNvPr id="516" name="直線コネクタ 515"/>
        <xdr:cNvCxnSpPr/>
      </xdr:nvCxnSpPr>
      <xdr:spPr>
        <a:xfrm flipV="1">
          <a:off x="15481300" y="6727990"/>
          <a:ext cx="8382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7"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8" name="フローチャート: 判断 517"/>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42046</xdr:rowOff>
    </xdr:from>
    <xdr:to>
      <xdr:col>81</xdr:col>
      <xdr:colOff>50800</xdr:colOff>
      <xdr:row>39</xdr:row>
      <xdr:rowOff>44450</xdr:rowOff>
    </xdr:to>
    <xdr:cxnSp macro="">
      <xdr:nvCxnSpPr>
        <xdr:cNvPr id="519" name="直線コネクタ 518"/>
        <xdr:cNvCxnSpPr/>
      </xdr:nvCxnSpPr>
      <xdr:spPr>
        <a:xfrm flipV="1">
          <a:off x="14592300" y="6728596"/>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20" name="フローチャート: 判断 519"/>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1" name="テキスト ボックス 520"/>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42263</xdr:rowOff>
    </xdr:from>
    <xdr:to>
      <xdr:col>76</xdr:col>
      <xdr:colOff>114300</xdr:colOff>
      <xdr:row>39</xdr:row>
      <xdr:rowOff>44450</xdr:rowOff>
    </xdr:to>
    <xdr:cxnSp macro="">
      <xdr:nvCxnSpPr>
        <xdr:cNvPr id="522" name="直線コネクタ 521"/>
        <xdr:cNvCxnSpPr/>
      </xdr:nvCxnSpPr>
      <xdr:spPr>
        <a:xfrm>
          <a:off x="13703300" y="6728813"/>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3" name="フローチャート: 判断 522"/>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4" name="テキスト ボックス 523"/>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42263</xdr:rowOff>
    </xdr:from>
    <xdr:to>
      <xdr:col>71</xdr:col>
      <xdr:colOff>177800</xdr:colOff>
      <xdr:row>39</xdr:row>
      <xdr:rowOff>43223</xdr:rowOff>
    </xdr:to>
    <xdr:cxnSp macro="">
      <xdr:nvCxnSpPr>
        <xdr:cNvPr id="525" name="直線コネクタ 524"/>
        <xdr:cNvCxnSpPr/>
      </xdr:nvCxnSpPr>
      <xdr:spPr>
        <a:xfrm flipV="1">
          <a:off x="12814300" y="6728813"/>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6" name="フローチャート: 判断 525"/>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7" name="テキスト ボックス 526"/>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8" name="フローチャート: 判断 527"/>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9" name="テキスト ボックス 528"/>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162090</xdr:rowOff>
    </xdr:from>
    <xdr:to>
      <xdr:col>85</xdr:col>
      <xdr:colOff>177800</xdr:colOff>
      <xdr:row>39</xdr:row>
      <xdr:rowOff>92240</xdr:rowOff>
    </xdr:to>
    <xdr:sp macro="" textlink="">
      <xdr:nvSpPr>
        <xdr:cNvPr id="535" name="楕円 534"/>
        <xdr:cNvSpPr/>
      </xdr:nvSpPr>
      <xdr:spPr>
        <a:xfrm>
          <a:off x="16268700" y="66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378565" cy="259045"/>
    <xdr:sp macro="" textlink="">
      <xdr:nvSpPr>
        <xdr:cNvPr id="536" name="災害復旧事業費該当値テキスト"/>
        <xdr:cNvSpPr txBox="1"/>
      </xdr:nvSpPr>
      <xdr:spPr>
        <a:xfrm>
          <a:off x="16370300" y="6650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162696</xdr:rowOff>
    </xdr:from>
    <xdr:to>
      <xdr:col>81</xdr:col>
      <xdr:colOff>101600</xdr:colOff>
      <xdr:row>39</xdr:row>
      <xdr:rowOff>92846</xdr:rowOff>
    </xdr:to>
    <xdr:sp macro="" textlink="">
      <xdr:nvSpPr>
        <xdr:cNvPr id="537" name="楕円 536"/>
        <xdr:cNvSpPr/>
      </xdr:nvSpPr>
      <xdr:spPr>
        <a:xfrm>
          <a:off x="15430500" y="66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83973</xdr:rowOff>
    </xdr:from>
    <xdr:ext cx="378565" cy="259045"/>
    <xdr:sp macro="" textlink="">
      <xdr:nvSpPr>
        <xdr:cNvPr id="538" name="テキスト ボックス 537"/>
        <xdr:cNvSpPr txBox="1"/>
      </xdr:nvSpPr>
      <xdr:spPr>
        <a:xfrm>
          <a:off x="15292017" y="677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162913</xdr:rowOff>
    </xdr:from>
    <xdr:to>
      <xdr:col>72</xdr:col>
      <xdr:colOff>38100</xdr:colOff>
      <xdr:row>39</xdr:row>
      <xdr:rowOff>93063</xdr:rowOff>
    </xdr:to>
    <xdr:sp macro="" textlink="">
      <xdr:nvSpPr>
        <xdr:cNvPr id="541" name="楕円 540"/>
        <xdr:cNvSpPr/>
      </xdr:nvSpPr>
      <xdr:spPr>
        <a:xfrm>
          <a:off x="13652500" y="66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84190</xdr:rowOff>
    </xdr:from>
    <xdr:ext cx="378565" cy="259045"/>
    <xdr:sp macro="" textlink="">
      <xdr:nvSpPr>
        <xdr:cNvPr id="542" name="テキスト ボックス 541"/>
        <xdr:cNvSpPr txBox="1"/>
      </xdr:nvSpPr>
      <xdr:spPr>
        <a:xfrm>
          <a:off x="13514017" y="677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163873</xdr:rowOff>
    </xdr:from>
    <xdr:to>
      <xdr:col>67</xdr:col>
      <xdr:colOff>101600</xdr:colOff>
      <xdr:row>39</xdr:row>
      <xdr:rowOff>94023</xdr:rowOff>
    </xdr:to>
    <xdr:sp macro="" textlink="">
      <xdr:nvSpPr>
        <xdr:cNvPr id="543" name="楕円 542"/>
        <xdr:cNvSpPr/>
      </xdr:nvSpPr>
      <xdr:spPr>
        <a:xfrm>
          <a:off x="12763500" y="66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85150</xdr:rowOff>
    </xdr:from>
    <xdr:ext cx="378565" cy="259045"/>
    <xdr:sp macro="" textlink="">
      <xdr:nvSpPr>
        <xdr:cNvPr id="544" name="テキスト ボックス 543"/>
        <xdr:cNvSpPr txBox="1"/>
      </xdr:nvSpPr>
      <xdr:spPr>
        <a:xfrm>
          <a:off x="12625017" y="6771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7" name="直線コネクタ 616"/>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8"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9" name="直線コネクタ 618"/>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20"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1" name="直線コネクタ 620"/>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72669</xdr:rowOff>
    </xdr:from>
    <xdr:to>
      <xdr:col>85</xdr:col>
      <xdr:colOff>127000</xdr:colOff>
      <xdr:row>74</xdr:row>
      <xdr:rowOff>77381</xdr:rowOff>
    </xdr:to>
    <xdr:cxnSp macro="">
      <xdr:nvCxnSpPr>
        <xdr:cNvPr id="622" name="直線コネクタ 621"/>
        <xdr:cNvCxnSpPr/>
      </xdr:nvCxnSpPr>
      <xdr:spPr>
        <a:xfrm flipV="1">
          <a:off x="15481300" y="12759969"/>
          <a:ext cx="8382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3" name="公債費平均値テキスト"/>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4" name="フローチャート: 判断 623"/>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77381</xdr:rowOff>
    </xdr:from>
    <xdr:to>
      <xdr:col>81</xdr:col>
      <xdr:colOff>50800</xdr:colOff>
      <xdr:row>74</xdr:row>
      <xdr:rowOff>89586</xdr:rowOff>
    </xdr:to>
    <xdr:cxnSp macro="">
      <xdr:nvCxnSpPr>
        <xdr:cNvPr id="625" name="直線コネクタ 624"/>
        <xdr:cNvCxnSpPr/>
      </xdr:nvCxnSpPr>
      <xdr:spPr>
        <a:xfrm flipV="1">
          <a:off x="14592300" y="12764681"/>
          <a:ext cx="889000" cy="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6" name="フローチャート: 判断 625"/>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21214</xdr:rowOff>
    </xdr:from>
    <xdr:ext cx="534377" cy="259045"/>
    <xdr:sp macro="" textlink="">
      <xdr:nvSpPr>
        <xdr:cNvPr id="627" name="テキスト ボックス 626"/>
        <xdr:cNvSpPr txBox="1"/>
      </xdr:nvSpPr>
      <xdr:spPr>
        <a:xfrm>
          <a:off x="15214111"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89586</xdr:rowOff>
    </xdr:from>
    <xdr:to>
      <xdr:col>76</xdr:col>
      <xdr:colOff>114300</xdr:colOff>
      <xdr:row>74</xdr:row>
      <xdr:rowOff>129210</xdr:rowOff>
    </xdr:to>
    <xdr:cxnSp macro="">
      <xdr:nvCxnSpPr>
        <xdr:cNvPr id="628" name="直線コネクタ 627"/>
        <xdr:cNvCxnSpPr/>
      </xdr:nvCxnSpPr>
      <xdr:spPr>
        <a:xfrm flipV="1">
          <a:off x="13703300" y="1277688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9" name="フローチャート: 判断 628"/>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30" name="テキスト ボックス 629"/>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129210</xdr:rowOff>
    </xdr:from>
    <xdr:to>
      <xdr:col>71</xdr:col>
      <xdr:colOff>177800</xdr:colOff>
      <xdr:row>75</xdr:row>
      <xdr:rowOff>82169</xdr:rowOff>
    </xdr:to>
    <xdr:cxnSp macro="">
      <xdr:nvCxnSpPr>
        <xdr:cNvPr id="631" name="直線コネクタ 630"/>
        <xdr:cNvCxnSpPr/>
      </xdr:nvCxnSpPr>
      <xdr:spPr>
        <a:xfrm flipV="1">
          <a:off x="12814300" y="12816510"/>
          <a:ext cx="889000" cy="1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2" name="フローチャート: 判断 631"/>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3" name="テキスト ボックス 632"/>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4" name="フローチャート: 判断 633"/>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5" name="テキスト ボックス 634"/>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21869</xdr:rowOff>
    </xdr:from>
    <xdr:to>
      <xdr:col>85</xdr:col>
      <xdr:colOff>177800</xdr:colOff>
      <xdr:row>74</xdr:row>
      <xdr:rowOff>123469</xdr:rowOff>
    </xdr:to>
    <xdr:sp macro="" textlink="">
      <xdr:nvSpPr>
        <xdr:cNvPr id="641" name="楕円 640"/>
        <xdr:cNvSpPr/>
      </xdr:nvSpPr>
      <xdr:spPr>
        <a:xfrm>
          <a:off x="16268700" y="127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44746</xdr:rowOff>
    </xdr:from>
    <xdr:ext cx="534377" cy="259045"/>
    <xdr:sp macro="" textlink="">
      <xdr:nvSpPr>
        <xdr:cNvPr id="642" name="公債費該当値テキスト"/>
        <xdr:cNvSpPr txBox="1"/>
      </xdr:nvSpPr>
      <xdr:spPr>
        <a:xfrm>
          <a:off x="16370300" y="125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26581</xdr:rowOff>
    </xdr:from>
    <xdr:to>
      <xdr:col>81</xdr:col>
      <xdr:colOff>101600</xdr:colOff>
      <xdr:row>74</xdr:row>
      <xdr:rowOff>128181</xdr:rowOff>
    </xdr:to>
    <xdr:sp macro="" textlink="">
      <xdr:nvSpPr>
        <xdr:cNvPr id="643" name="楕円 642"/>
        <xdr:cNvSpPr/>
      </xdr:nvSpPr>
      <xdr:spPr>
        <a:xfrm>
          <a:off x="15430500" y="127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144708</xdr:rowOff>
    </xdr:from>
    <xdr:ext cx="534377" cy="259045"/>
    <xdr:sp macro="" textlink="">
      <xdr:nvSpPr>
        <xdr:cNvPr id="644" name="テキスト ボックス 643"/>
        <xdr:cNvSpPr txBox="1"/>
      </xdr:nvSpPr>
      <xdr:spPr>
        <a:xfrm>
          <a:off x="15214111" y="124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38786</xdr:rowOff>
    </xdr:from>
    <xdr:to>
      <xdr:col>76</xdr:col>
      <xdr:colOff>165100</xdr:colOff>
      <xdr:row>74</xdr:row>
      <xdr:rowOff>140386</xdr:rowOff>
    </xdr:to>
    <xdr:sp macro="" textlink="">
      <xdr:nvSpPr>
        <xdr:cNvPr id="645" name="楕円 644"/>
        <xdr:cNvSpPr/>
      </xdr:nvSpPr>
      <xdr:spPr>
        <a:xfrm>
          <a:off x="14541500" y="127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156913</xdr:rowOff>
    </xdr:from>
    <xdr:ext cx="534377" cy="259045"/>
    <xdr:sp macro="" textlink="">
      <xdr:nvSpPr>
        <xdr:cNvPr id="646" name="テキスト ボックス 645"/>
        <xdr:cNvSpPr txBox="1"/>
      </xdr:nvSpPr>
      <xdr:spPr>
        <a:xfrm>
          <a:off x="14325111" y="1250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78410</xdr:rowOff>
    </xdr:from>
    <xdr:to>
      <xdr:col>72</xdr:col>
      <xdr:colOff>38100</xdr:colOff>
      <xdr:row>75</xdr:row>
      <xdr:rowOff>8560</xdr:rowOff>
    </xdr:to>
    <xdr:sp macro="" textlink="">
      <xdr:nvSpPr>
        <xdr:cNvPr id="647" name="楕円 646"/>
        <xdr:cNvSpPr/>
      </xdr:nvSpPr>
      <xdr:spPr>
        <a:xfrm>
          <a:off x="13652500" y="127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25087</xdr:rowOff>
    </xdr:from>
    <xdr:ext cx="534377" cy="259045"/>
    <xdr:sp macro="" textlink="">
      <xdr:nvSpPr>
        <xdr:cNvPr id="648" name="テキスト ボックス 647"/>
        <xdr:cNvSpPr txBox="1"/>
      </xdr:nvSpPr>
      <xdr:spPr>
        <a:xfrm>
          <a:off x="13436111" y="1254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31369</xdr:rowOff>
    </xdr:from>
    <xdr:to>
      <xdr:col>67</xdr:col>
      <xdr:colOff>101600</xdr:colOff>
      <xdr:row>75</xdr:row>
      <xdr:rowOff>132969</xdr:rowOff>
    </xdr:to>
    <xdr:sp macro="" textlink="">
      <xdr:nvSpPr>
        <xdr:cNvPr id="649" name="楕円 648"/>
        <xdr:cNvSpPr/>
      </xdr:nvSpPr>
      <xdr:spPr>
        <a:xfrm>
          <a:off x="12763500" y="128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149496</xdr:rowOff>
    </xdr:from>
    <xdr:ext cx="534377" cy="259045"/>
    <xdr:sp macro="" textlink="">
      <xdr:nvSpPr>
        <xdr:cNvPr id="650" name="テキスト ボックス 649"/>
        <xdr:cNvSpPr txBox="1"/>
      </xdr:nvSpPr>
      <xdr:spPr>
        <a:xfrm>
          <a:off x="12547111" y="126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98</xdr:row>
      <xdr:rowOff>19558</xdr:rowOff>
    </xdr:from>
    <xdr:to>
      <xdr:col>85</xdr:col>
      <xdr:colOff>126364</xdr:colOff>
      <xdr:row>99</xdr:row>
      <xdr:rowOff>44204</xdr:rowOff>
    </xdr:to>
    <xdr:cxnSp macro="">
      <xdr:nvCxnSpPr>
        <xdr:cNvPr id="674" name="直線コネクタ 673"/>
        <xdr:cNvCxnSpPr/>
      </xdr:nvCxnSpPr>
      <xdr:spPr>
        <a:xfrm flipV="1">
          <a:off x="16317595" y="16821658"/>
          <a:ext cx="1269" cy="19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75441</xdr:rowOff>
    </xdr:from>
    <xdr:ext cx="378565" cy="259045"/>
    <xdr:sp macro="" textlink="">
      <xdr:nvSpPr>
        <xdr:cNvPr id="675" name="積立金最小値テキスト"/>
        <xdr:cNvSpPr txBox="1"/>
      </xdr:nvSpPr>
      <xdr:spPr>
        <a:xfrm>
          <a:off x="16370300" y="17048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44204</xdr:rowOff>
    </xdr:from>
    <xdr:to>
      <xdr:col>86</xdr:col>
      <xdr:colOff>25400</xdr:colOff>
      <xdr:row>99</xdr:row>
      <xdr:rowOff>44204</xdr:rowOff>
    </xdr:to>
    <xdr:cxnSp macro="">
      <xdr:nvCxnSpPr>
        <xdr:cNvPr id="676" name="直線コネクタ 675"/>
        <xdr:cNvCxnSpPr/>
      </xdr:nvCxnSpPr>
      <xdr:spPr>
        <a:xfrm>
          <a:off x="16230600" y="1701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137685</xdr:rowOff>
    </xdr:from>
    <xdr:ext cx="599010" cy="259045"/>
    <xdr:sp macro="" textlink="">
      <xdr:nvSpPr>
        <xdr:cNvPr id="677" name="積立金最大値テキスト"/>
        <xdr:cNvSpPr txBox="1"/>
      </xdr:nvSpPr>
      <xdr:spPr>
        <a:xfrm>
          <a:off x="16370300" y="1659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19558</xdr:rowOff>
    </xdr:from>
    <xdr:to>
      <xdr:col>86</xdr:col>
      <xdr:colOff>25400</xdr:colOff>
      <xdr:row>98</xdr:row>
      <xdr:rowOff>19558</xdr:rowOff>
    </xdr:to>
    <xdr:cxnSp macro="">
      <xdr:nvCxnSpPr>
        <xdr:cNvPr id="678" name="直線コネクタ 677"/>
        <xdr:cNvCxnSpPr/>
      </xdr:nvCxnSpPr>
      <xdr:spPr>
        <a:xfrm>
          <a:off x="16230600" y="168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99978</xdr:rowOff>
    </xdr:from>
    <xdr:to>
      <xdr:col>85</xdr:col>
      <xdr:colOff>127000</xdr:colOff>
      <xdr:row>98</xdr:row>
      <xdr:rowOff>19558</xdr:rowOff>
    </xdr:to>
    <xdr:cxnSp macro="">
      <xdr:nvCxnSpPr>
        <xdr:cNvPr id="679" name="直線コネクタ 678"/>
        <xdr:cNvCxnSpPr/>
      </xdr:nvCxnSpPr>
      <xdr:spPr>
        <a:xfrm>
          <a:off x="15481300" y="15701928"/>
          <a:ext cx="838200" cy="111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119891</xdr:rowOff>
    </xdr:from>
    <xdr:ext cx="534377" cy="259045"/>
    <xdr:sp macro="" textlink="">
      <xdr:nvSpPr>
        <xdr:cNvPr id="680" name="積立金平均値テキスト"/>
        <xdr:cNvSpPr txBox="1"/>
      </xdr:nvSpPr>
      <xdr:spPr>
        <a:xfrm>
          <a:off x="16370300" y="16921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141464</xdr:rowOff>
    </xdr:from>
    <xdr:to>
      <xdr:col>85</xdr:col>
      <xdr:colOff>177800</xdr:colOff>
      <xdr:row>99</xdr:row>
      <xdr:rowOff>71614</xdr:rowOff>
    </xdr:to>
    <xdr:sp macro="" textlink="">
      <xdr:nvSpPr>
        <xdr:cNvPr id="681" name="フローチャート: 判断 680"/>
        <xdr:cNvSpPr/>
      </xdr:nvSpPr>
      <xdr:spPr>
        <a:xfrm>
          <a:off x="16268700" y="169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99978</xdr:rowOff>
    </xdr:from>
    <xdr:to>
      <xdr:col>81</xdr:col>
      <xdr:colOff>50800</xdr:colOff>
      <xdr:row>95</xdr:row>
      <xdr:rowOff>138125</xdr:rowOff>
    </xdr:to>
    <xdr:cxnSp macro="">
      <xdr:nvCxnSpPr>
        <xdr:cNvPr id="682" name="直線コネクタ 681"/>
        <xdr:cNvCxnSpPr/>
      </xdr:nvCxnSpPr>
      <xdr:spPr>
        <a:xfrm flipV="1">
          <a:off x="14592300" y="15701928"/>
          <a:ext cx="889000" cy="7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126203</xdr:rowOff>
    </xdr:from>
    <xdr:to>
      <xdr:col>81</xdr:col>
      <xdr:colOff>101600</xdr:colOff>
      <xdr:row>99</xdr:row>
      <xdr:rowOff>56353</xdr:rowOff>
    </xdr:to>
    <xdr:sp macro="" textlink="">
      <xdr:nvSpPr>
        <xdr:cNvPr id="683" name="フローチャート: 判断 682"/>
        <xdr:cNvSpPr/>
      </xdr:nvSpPr>
      <xdr:spPr>
        <a:xfrm>
          <a:off x="154305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47480</xdr:rowOff>
    </xdr:from>
    <xdr:ext cx="534377" cy="259045"/>
    <xdr:sp macro="" textlink="">
      <xdr:nvSpPr>
        <xdr:cNvPr id="684" name="テキスト ボックス 683"/>
        <xdr:cNvSpPr txBox="1"/>
      </xdr:nvSpPr>
      <xdr:spPr>
        <a:xfrm>
          <a:off x="15214111" y="170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138125</xdr:rowOff>
    </xdr:from>
    <xdr:to>
      <xdr:col>76</xdr:col>
      <xdr:colOff>114300</xdr:colOff>
      <xdr:row>98</xdr:row>
      <xdr:rowOff>64466</xdr:rowOff>
    </xdr:to>
    <xdr:cxnSp macro="">
      <xdr:nvCxnSpPr>
        <xdr:cNvPr id="685" name="直線コネクタ 684"/>
        <xdr:cNvCxnSpPr/>
      </xdr:nvCxnSpPr>
      <xdr:spPr>
        <a:xfrm flipV="1">
          <a:off x="13703300" y="16425875"/>
          <a:ext cx="889000" cy="4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134351</xdr:rowOff>
    </xdr:from>
    <xdr:to>
      <xdr:col>76</xdr:col>
      <xdr:colOff>165100</xdr:colOff>
      <xdr:row>99</xdr:row>
      <xdr:rowOff>64501</xdr:rowOff>
    </xdr:to>
    <xdr:sp macro="" textlink="">
      <xdr:nvSpPr>
        <xdr:cNvPr id="686" name="フローチャート: 判断 685"/>
        <xdr:cNvSpPr/>
      </xdr:nvSpPr>
      <xdr:spPr>
        <a:xfrm>
          <a:off x="14541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55628</xdr:rowOff>
    </xdr:from>
    <xdr:ext cx="534377" cy="259045"/>
    <xdr:sp macro="" textlink="">
      <xdr:nvSpPr>
        <xdr:cNvPr id="687" name="テキスト ボックス 686"/>
        <xdr:cNvSpPr txBox="1"/>
      </xdr:nvSpPr>
      <xdr:spPr>
        <a:xfrm>
          <a:off x="14325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157152</xdr:rowOff>
    </xdr:from>
    <xdr:to>
      <xdr:col>71</xdr:col>
      <xdr:colOff>177800</xdr:colOff>
      <xdr:row>98</xdr:row>
      <xdr:rowOff>64466</xdr:rowOff>
    </xdr:to>
    <xdr:cxnSp macro="">
      <xdr:nvCxnSpPr>
        <xdr:cNvPr id="688" name="直線コネクタ 687"/>
        <xdr:cNvCxnSpPr/>
      </xdr:nvCxnSpPr>
      <xdr:spPr>
        <a:xfrm>
          <a:off x="12814300" y="16787802"/>
          <a:ext cx="889000" cy="7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138350</xdr:rowOff>
    </xdr:from>
    <xdr:to>
      <xdr:col>72</xdr:col>
      <xdr:colOff>38100</xdr:colOff>
      <xdr:row>99</xdr:row>
      <xdr:rowOff>68500</xdr:rowOff>
    </xdr:to>
    <xdr:sp macro="" textlink="">
      <xdr:nvSpPr>
        <xdr:cNvPr id="689" name="フローチャート: 判断 688"/>
        <xdr:cNvSpPr/>
      </xdr:nvSpPr>
      <xdr:spPr>
        <a:xfrm>
          <a:off x="13652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59627</xdr:rowOff>
    </xdr:from>
    <xdr:ext cx="534377" cy="259045"/>
    <xdr:sp macro="" textlink="">
      <xdr:nvSpPr>
        <xdr:cNvPr id="690" name="テキスト ボックス 689"/>
        <xdr:cNvSpPr txBox="1"/>
      </xdr:nvSpPr>
      <xdr:spPr>
        <a:xfrm>
          <a:off x="13436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138297</xdr:rowOff>
    </xdr:from>
    <xdr:to>
      <xdr:col>67</xdr:col>
      <xdr:colOff>101600</xdr:colOff>
      <xdr:row>99</xdr:row>
      <xdr:rowOff>68447</xdr:rowOff>
    </xdr:to>
    <xdr:sp macro="" textlink="">
      <xdr:nvSpPr>
        <xdr:cNvPr id="691" name="フローチャート: 判断 690"/>
        <xdr:cNvSpPr/>
      </xdr:nvSpPr>
      <xdr:spPr>
        <a:xfrm>
          <a:off x="12763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59574</xdr:rowOff>
    </xdr:from>
    <xdr:ext cx="534377" cy="259045"/>
    <xdr:sp macro="" textlink="">
      <xdr:nvSpPr>
        <xdr:cNvPr id="692" name="テキスト ボックス 691"/>
        <xdr:cNvSpPr txBox="1"/>
      </xdr:nvSpPr>
      <xdr:spPr>
        <a:xfrm>
          <a:off x="12547111" y="170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140208</xdr:rowOff>
    </xdr:from>
    <xdr:to>
      <xdr:col>85</xdr:col>
      <xdr:colOff>177800</xdr:colOff>
      <xdr:row>98</xdr:row>
      <xdr:rowOff>70358</xdr:rowOff>
    </xdr:to>
    <xdr:sp macro="" textlink="">
      <xdr:nvSpPr>
        <xdr:cNvPr id="698" name="楕円 697"/>
        <xdr:cNvSpPr/>
      </xdr:nvSpPr>
      <xdr:spPr>
        <a:xfrm>
          <a:off x="16268700" y="167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93235</xdr:rowOff>
    </xdr:from>
    <xdr:ext cx="599010" cy="259045"/>
    <xdr:sp macro="" textlink="">
      <xdr:nvSpPr>
        <xdr:cNvPr id="699" name="積立金該当値テキスト"/>
        <xdr:cNvSpPr txBox="1"/>
      </xdr:nvSpPr>
      <xdr:spPr>
        <a:xfrm>
          <a:off x="16370300" y="1672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49178</xdr:rowOff>
    </xdr:from>
    <xdr:to>
      <xdr:col>81</xdr:col>
      <xdr:colOff>101600</xdr:colOff>
      <xdr:row>91</xdr:row>
      <xdr:rowOff>150778</xdr:rowOff>
    </xdr:to>
    <xdr:sp macro="" textlink="">
      <xdr:nvSpPr>
        <xdr:cNvPr id="700" name="楕円 699"/>
        <xdr:cNvSpPr/>
      </xdr:nvSpPr>
      <xdr:spPr>
        <a:xfrm>
          <a:off x="15430500" y="156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167305</xdr:rowOff>
    </xdr:from>
    <xdr:ext cx="599010" cy="259045"/>
    <xdr:sp macro="" textlink="">
      <xdr:nvSpPr>
        <xdr:cNvPr id="701" name="テキスト ボックス 700"/>
        <xdr:cNvSpPr txBox="1"/>
      </xdr:nvSpPr>
      <xdr:spPr>
        <a:xfrm>
          <a:off x="15181795" y="1542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87325</xdr:rowOff>
    </xdr:from>
    <xdr:to>
      <xdr:col>76</xdr:col>
      <xdr:colOff>165100</xdr:colOff>
      <xdr:row>96</xdr:row>
      <xdr:rowOff>17475</xdr:rowOff>
    </xdr:to>
    <xdr:sp macro="" textlink="">
      <xdr:nvSpPr>
        <xdr:cNvPr id="702" name="楕円 701"/>
        <xdr:cNvSpPr/>
      </xdr:nvSpPr>
      <xdr:spPr>
        <a:xfrm>
          <a:off x="14541500" y="163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34002</xdr:rowOff>
    </xdr:from>
    <xdr:ext cx="599010" cy="259045"/>
    <xdr:sp macro="" textlink="">
      <xdr:nvSpPr>
        <xdr:cNvPr id="703" name="テキスト ボックス 702"/>
        <xdr:cNvSpPr txBox="1"/>
      </xdr:nvSpPr>
      <xdr:spPr>
        <a:xfrm>
          <a:off x="14292795" y="1615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13666</xdr:rowOff>
    </xdr:from>
    <xdr:to>
      <xdr:col>72</xdr:col>
      <xdr:colOff>38100</xdr:colOff>
      <xdr:row>98</xdr:row>
      <xdr:rowOff>115266</xdr:rowOff>
    </xdr:to>
    <xdr:sp macro="" textlink="">
      <xdr:nvSpPr>
        <xdr:cNvPr id="704" name="楕円 703"/>
        <xdr:cNvSpPr/>
      </xdr:nvSpPr>
      <xdr:spPr>
        <a:xfrm>
          <a:off x="13652500" y="168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131793</xdr:rowOff>
    </xdr:from>
    <xdr:ext cx="534377" cy="259045"/>
    <xdr:sp macro="" textlink="">
      <xdr:nvSpPr>
        <xdr:cNvPr id="705" name="テキスト ボックス 704"/>
        <xdr:cNvSpPr txBox="1"/>
      </xdr:nvSpPr>
      <xdr:spPr>
        <a:xfrm>
          <a:off x="13436111" y="165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106352</xdr:rowOff>
    </xdr:from>
    <xdr:to>
      <xdr:col>67</xdr:col>
      <xdr:colOff>101600</xdr:colOff>
      <xdr:row>98</xdr:row>
      <xdr:rowOff>36502</xdr:rowOff>
    </xdr:to>
    <xdr:sp macro="" textlink="">
      <xdr:nvSpPr>
        <xdr:cNvPr id="706" name="楕円 705"/>
        <xdr:cNvSpPr/>
      </xdr:nvSpPr>
      <xdr:spPr>
        <a:xfrm>
          <a:off x="12763500" y="1673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53029</xdr:rowOff>
    </xdr:from>
    <xdr:ext cx="599010" cy="259045"/>
    <xdr:sp macro="" textlink="">
      <xdr:nvSpPr>
        <xdr:cNvPr id="707" name="テキスト ボックス 706"/>
        <xdr:cNvSpPr txBox="1"/>
      </xdr:nvSpPr>
      <xdr:spPr>
        <a:xfrm>
          <a:off x="12514795" y="1651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7" name="直線コネクタ 726"/>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30"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1" name="直線コネクタ 730"/>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24257</xdr:rowOff>
    </xdr:from>
    <xdr:to>
      <xdr:col>116</xdr:col>
      <xdr:colOff>63500</xdr:colOff>
      <xdr:row>38</xdr:row>
      <xdr:rowOff>25400</xdr:rowOff>
    </xdr:to>
    <xdr:cxnSp macro="">
      <xdr:nvCxnSpPr>
        <xdr:cNvPr id="732" name="直線コネクタ 731"/>
        <xdr:cNvCxnSpPr/>
      </xdr:nvCxnSpPr>
      <xdr:spPr>
        <a:xfrm>
          <a:off x="21323300" y="65393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3"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4" name="フローチャート: 判断 733"/>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151987</xdr:rowOff>
    </xdr:from>
    <xdr:to>
      <xdr:col>111</xdr:col>
      <xdr:colOff>177800</xdr:colOff>
      <xdr:row>38</xdr:row>
      <xdr:rowOff>24257</xdr:rowOff>
    </xdr:to>
    <xdr:cxnSp macro="">
      <xdr:nvCxnSpPr>
        <xdr:cNvPr id="735" name="直線コネクタ 734"/>
        <xdr:cNvCxnSpPr/>
      </xdr:nvCxnSpPr>
      <xdr:spPr>
        <a:xfrm>
          <a:off x="20434300" y="6495637"/>
          <a:ext cx="889000" cy="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6" name="フローチャート: 判断 735"/>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7" name="テキスト ボックス 736"/>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151987</xdr:rowOff>
    </xdr:from>
    <xdr:to>
      <xdr:col>107</xdr:col>
      <xdr:colOff>50800</xdr:colOff>
      <xdr:row>38</xdr:row>
      <xdr:rowOff>25400</xdr:rowOff>
    </xdr:to>
    <xdr:cxnSp macro="">
      <xdr:nvCxnSpPr>
        <xdr:cNvPr id="738" name="直線コネクタ 737"/>
        <xdr:cNvCxnSpPr/>
      </xdr:nvCxnSpPr>
      <xdr:spPr>
        <a:xfrm flipV="1">
          <a:off x="19545300" y="6495637"/>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9" name="フローチャート: 判断 738"/>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40" name="テキスト ボックス 739"/>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1" name="直線コネクタ 74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2" name="フローチャート: 判断 741"/>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3" name="テキスト ボックス 742"/>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4" name="フローチャート: 判断 743"/>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5" name="テキスト ボックス 744"/>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1" name="楕円 75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2"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144907</xdr:rowOff>
    </xdr:from>
    <xdr:to>
      <xdr:col>112</xdr:col>
      <xdr:colOff>38100</xdr:colOff>
      <xdr:row>38</xdr:row>
      <xdr:rowOff>75057</xdr:rowOff>
    </xdr:to>
    <xdr:sp macro="" textlink="">
      <xdr:nvSpPr>
        <xdr:cNvPr id="753" name="楕円 752"/>
        <xdr:cNvSpPr/>
      </xdr:nvSpPr>
      <xdr:spPr>
        <a:xfrm>
          <a:off x="21272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66184</xdr:rowOff>
    </xdr:from>
    <xdr:ext cx="313932" cy="259045"/>
    <xdr:sp macro="" textlink="">
      <xdr:nvSpPr>
        <xdr:cNvPr id="754" name="テキスト ボックス 753"/>
        <xdr:cNvSpPr txBox="1"/>
      </xdr:nvSpPr>
      <xdr:spPr>
        <a:xfrm>
          <a:off x="21166333" y="6581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101187</xdr:rowOff>
    </xdr:from>
    <xdr:to>
      <xdr:col>107</xdr:col>
      <xdr:colOff>101600</xdr:colOff>
      <xdr:row>38</xdr:row>
      <xdr:rowOff>31338</xdr:rowOff>
    </xdr:to>
    <xdr:sp macro="" textlink="">
      <xdr:nvSpPr>
        <xdr:cNvPr id="755" name="楕円 754"/>
        <xdr:cNvSpPr/>
      </xdr:nvSpPr>
      <xdr:spPr>
        <a:xfrm>
          <a:off x="20383500" y="6444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22465</xdr:rowOff>
    </xdr:from>
    <xdr:ext cx="378565" cy="259045"/>
    <xdr:sp macro="" textlink="">
      <xdr:nvSpPr>
        <xdr:cNvPr id="756" name="テキスト ボックス 755"/>
        <xdr:cNvSpPr txBox="1"/>
      </xdr:nvSpPr>
      <xdr:spPr>
        <a:xfrm>
          <a:off x="20245017" y="653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7" name="楕円 75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8" name="テキスト ボックス 75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9" name="楕円 75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0" name="テキスト ボックス 759"/>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2" name="直線コネクタ 781"/>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5"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6" name="直線コネクタ 785"/>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109434</xdr:rowOff>
    </xdr:from>
    <xdr:to>
      <xdr:col>116</xdr:col>
      <xdr:colOff>63500</xdr:colOff>
      <xdr:row>58</xdr:row>
      <xdr:rowOff>130739</xdr:rowOff>
    </xdr:to>
    <xdr:cxnSp macro="">
      <xdr:nvCxnSpPr>
        <xdr:cNvPr id="787" name="直線コネクタ 786"/>
        <xdr:cNvCxnSpPr/>
      </xdr:nvCxnSpPr>
      <xdr:spPr>
        <a:xfrm flipV="1">
          <a:off x="21323300" y="10053534"/>
          <a:ext cx="8382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8"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9" name="フローチャート: 判断 788"/>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130739</xdr:rowOff>
    </xdr:from>
    <xdr:to>
      <xdr:col>111</xdr:col>
      <xdr:colOff>177800</xdr:colOff>
      <xdr:row>58</xdr:row>
      <xdr:rowOff>130739</xdr:rowOff>
    </xdr:to>
    <xdr:cxnSp macro="">
      <xdr:nvCxnSpPr>
        <xdr:cNvPr id="790" name="直線コネクタ 789"/>
        <xdr:cNvCxnSpPr/>
      </xdr:nvCxnSpPr>
      <xdr:spPr>
        <a:xfrm>
          <a:off x="20434300" y="1007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1" name="フローチャート: 判断 790"/>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2" name="テキスト ボックス 791"/>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130739</xdr:rowOff>
    </xdr:from>
    <xdr:to>
      <xdr:col>107</xdr:col>
      <xdr:colOff>50800</xdr:colOff>
      <xdr:row>58</xdr:row>
      <xdr:rowOff>130739</xdr:rowOff>
    </xdr:to>
    <xdr:cxnSp macro="">
      <xdr:nvCxnSpPr>
        <xdr:cNvPr id="793" name="直線コネクタ 792"/>
        <xdr:cNvCxnSpPr/>
      </xdr:nvCxnSpPr>
      <xdr:spPr>
        <a:xfrm>
          <a:off x="19545300" y="1007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4" name="フローチャート: 判断 793"/>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5" name="テキスト ボックス 794"/>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130739</xdr:rowOff>
    </xdr:from>
    <xdr:to>
      <xdr:col>102</xdr:col>
      <xdr:colOff>114300</xdr:colOff>
      <xdr:row>58</xdr:row>
      <xdr:rowOff>130739</xdr:rowOff>
    </xdr:to>
    <xdr:cxnSp macro="">
      <xdr:nvCxnSpPr>
        <xdr:cNvPr id="796" name="直線コネクタ 795"/>
        <xdr:cNvCxnSpPr/>
      </xdr:nvCxnSpPr>
      <xdr:spPr>
        <a:xfrm>
          <a:off x="18656300" y="1007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7" name="フローチャート: 判断 796"/>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8" name="テキスト ボックス 797"/>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9" name="フローチャート: 判断 798"/>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800" name="テキスト ボックス 799"/>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58634</xdr:rowOff>
    </xdr:from>
    <xdr:to>
      <xdr:col>116</xdr:col>
      <xdr:colOff>114300</xdr:colOff>
      <xdr:row>58</xdr:row>
      <xdr:rowOff>160234</xdr:rowOff>
    </xdr:to>
    <xdr:sp macro="" textlink="">
      <xdr:nvSpPr>
        <xdr:cNvPr id="806" name="楕円 805"/>
        <xdr:cNvSpPr/>
      </xdr:nvSpPr>
      <xdr:spPr>
        <a:xfrm>
          <a:off x="22110700" y="100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378565" cy="259045"/>
    <xdr:sp macro="" textlink="">
      <xdr:nvSpPr>
        <xdr:cNvPr id="807" name="貸付金該当値テキスト"/>
        <xdr:cNvSpPr txBox="1"/>
      </xdr:nvSpPr>
      <xdr:spPr>
        <a:xfrm>
          <a:off x="22212300" y="9949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79939</xdr:rowOff>
    </xdr:from>
    <xdr:to>
      <xdr:col>112</xdr:col>
      <xdr:colOff>38100</xdr:colOff>
      <xdr:row>59</xdr:row>
      <xdr:rowOff>10089</xdr:rowOff>
    </xdr:to>
    <xdr:sp macro="" textlink="">
      <xdr:nvSpPr>
        <xdr:cNvPr id="808" name="楕円 807"/>
        <xdr:cNvSpPr/>
      </xdr:nvSpPr>
      <xdr:spPr>
        <a:xfrm>
          <a:off x="21272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1216</xdr:rowOff>
    </xdr:from>
    <xdr:ext cx="378565" cy="259045"/>
    <xdr:sp macro="" textlink="">
      <xdr:nvSpPr>
        <xdr:cNvPr id="809" name="テキスト ボックス 808"/>
        <xdr:cNvSpPr txBox="1"/>
      </xdr:nvSpPr>
      <xdr:spPr>
        <a:xfrm>
          <a:off x="21134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79939</xdr:rowOff>
    </xdr:from>
    <xdr:to>
      <xdr:col>107</xdr:col>
      <xdr:colOff>101600</xdr:colOff>
      <xdr:row>59</xdr:row>
      <xdr:rowOff>10089</xdr:rowOff>
    </xdr:to>
    <xdr:sp macro="" textlink="">
      <xdr:nvSpPr>
        <xdr:cNvPr id="810" name="楕円 809"/>
        <xdr:cNvSpPr/>
      </xdr:nvSpPr>
      <xdr:spPr>
        <a:xfrm>
          <a:off x="20383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1216</xdr:rowOff>
    </xdr:from>
    <xdr:ext cx="378565" cy="259045"/>
    <xdr:sp macro="" textlink="">
      <xdr:nvSpPr>
        <xdr:cNvPr id="811" name="テキスト ボックス 810"/>
        <xdr:cNvSpPr txBox="1"/>
      </xdr:nvSpPr>
      <xdr:spPr>
        <a:xfrm>
          <a:off x="20245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79939</xdr:rowOff>
    </xdr:from>
    <xdr:to>
      <xdr:col>102</xdr:col>
      <xdr:colOff>165100</xdr:colOff>
      <xdr:row>59</xdr:row>
      <xdr:rowOff>10089</xdr:rowOff>
    </xdr:to>
    <xdr:sp macro="" textlink="">
      <xdr:nvSpPr>
        <xdr:cNvPr id="812" name="楕円 811"/>
        <xdr:cNvSpPr/>
      </xdr:nvSpPr>
      <xdr:spPr>
        <a:xfrm>
          <a:off x="19494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1216</xdr:rowOff>
    </xdr:from>
    <xdr:ext cx="378565" cy="259045"/>
    <xdr:sp macro="" textlink="">
      <xdr:nvSpPr>
        <xdr:cNvPr id="813" name="テキスト ボックス 812"/>
        <xdr:cNvSpPr txBox="1"/>
      </xdr:nvSpPr>
      <xdr:spPr>
        <a:xfrm>
          <a:off x="19356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79939</xdr:rowOff>
    </xdr:from>
    <xdr:to>
      <xdr:col>98</xdr:col>
      <xdr:colOff>38100</xdr:colOff>
      <xdr:row>59</xdr:row>
      <xdr:rowOff>10089</xdr:rowOff>
    </xdr:to>
    <xdr:sp macro="" textlink="">
      <xdr:nvSpPr>
        <xdr:cNvPr id="814" name="楕円 813"/>
        <xdr:cNvSpPr/>
      </xdr:nvSpPr>
      <xdr:spPr>
        <a:xfrm>
          <a:off x="18605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1216</xdr:rowOff>
    </xdr:from>
    <xdr:ext cx="378565" cy="259045"/>
    <xdr:sp macro="" textlink="">
      <xdr:nvSpPr>
        <xdr:cNvPr id="815" name="テキスト ボックス 814"/>
        <xdr:cNvSpPr txBox="1"/>
      </xdr:nvSpPr>
      <xdr:spPr>
        <a:xfrm>
          <a:off x="18467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8" name="直線コネクタ 837"/>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9"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40" name="直線コネクタ 839"/>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1"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2" name="直線コネクタ 841"/>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153164</xdr:rowOff>
    </xdr:from>
    <xdr:to>
      <xdr:col>116</xdr:col>
      <xdr:colOff>63500</xdr:colOff>
      <xdr:row>73</xdr:row>
      <xdr:rowOff>34955</xdr:rowOff>
    </xdr:to>
    <xdr:cxnSp macro="">
      <xdr:nvCxnSpPr>
        <xdr:cNvPr id="843" name="直線コネクタ 842"/>
        <xdr:cNvCxnSpPr/>
      </xdr:nvCxnSpPr>
      <xdr:spPr>
        <a:xfrm flipV="1">
          <a:off x="21323300" y="12497564"/>
          <a:ext cx="838200" cy="5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4"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5" name="フローチャート: 判断 844"/>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34955</xdr:rowOff>
    </xdr:from>
    <xdr:to>
      <xdr:col>111</xdr:col>
      <xdr:colOff>177800</xdr:colOff>
      <xdr:row>73</xdr:row>
      <xdr:rowOff>61061</xdr:rowOff>
    </xdr:to>
    <xdr:cxnSp macro="">
      <xdr:nvCxnSpPr>
        <xdr:cNvPr id="846" name="直線コネクタ 845"/>
        <xdr:cNvCxnSpPr/>
      </xdr:nvCxnSpPr>
      <xdr:spPr>
        <a:xfrm flipV="1">
          <a:off x="20434300" y="12550805"/>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7" name="フローチャート: 判断 846"/>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8" name="テキスト ボックス 847"/>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9696</xdr:rowOff>
    </xdr:from>
    <xdr:to>
      <xdr:col>107</xdr:col>
      <xdr:colOff>50800</xdr:colOff>
      <xdr:row>73</xdr:row>
      <xdr:rowOff>61061</xdr:rowOff>
    </xdr:to>
    <xdr:cxnSp macro="">
      <xdr:nvCxnSpPr>
        <xdr:cNvPr id="849" name="直線コネクタ 848"/>
        <xdr:cNvCxnSpPr/>
      </xdr:nvCxnSpPr>
      <xdr:spPr>
        <a:xfrm>
          <a:off x="19545300" y="12525546"/>
          <a:ext cx="889000" cy="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50" name="フローチャート: 判断 849"/>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1" name="テキスト ボックス 850"/>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9696</xdr:rowOff>
    </xdr:from>
    <xdr:to>
      <xdr:col>102</xdr:col>
      <xdr:colOff>114300</xdr:colOff>
      <xdr:row>73</xdr:row>
      <xdr:rowOff>117480</xdr:rowOff>
    </xdr:to>
    <xdr:cxnSp macro="">
      <xdr:nvCxnSpPr>
        <xdr:cNvPr id="852" name="直線コネクタ 851"/>
        <xdr:cNvCxnSpPr/>
      </xdr:nvCxnSpPr>
      <xdr:spPr>
        <a:xfrm flipV="1">
          <a:off x="18656300" y="12525546"/>
          <a:ext cx="889000" cy="10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3" name="フローチャート: 判断 852"/>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4" name="テキスト ボックス 853"/>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5" name="フローチャート: 判断 854"/>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6" name="テキスト ボックス 855"/>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102364</xdr:rowOff>
    </xdr:from>
    <xdr:to>
      <xdr:col>116</xdr:col>
      <xdr:colOff>114300</xdr:colOff>
      <xdr:row>73</xdr:row>
      <xdr:rowOff>32514</xdr:rowOff>
    </xdr:to>
    <xdr:sp macro="" textlink="">
      <xdr:nvSpPr>
        <xdr:cNvPr id="862" name="楕円 861"/>
        <xdr:cNvSpPr/>
      </xdr:nvSpPr>
      <xdr:spPr>
        <a:xfrm>
          <a:off x="22110700" y="1244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125241</xdr:rowOff>
    </xdr:from>
    <xdr:ext cx="534377" cy="259045"/>
    <xdr:sp macro="" textlink="">
      <xdr:nvSpPr>
        <xdr:cNvPr id="863" name="繰出金該当値テキスト"/>
        <xdr:cNvSpPr txBox="1"/>
      </xdr:nvSpPr>
      <xdr:spPr>
        <a:xfrm>
          <a:off x="22212300" y="1229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155605</xdr:rowOff>
    </xdr:from>
    <xdr:to>
      <xdr:col>112</xdr:col>
      <xdr:colOff>38100</xdr:colOff>
      <xdr:row>73</xdr:row>
      <xdr:rowOff>85755</xdr:rowOff>
    </xdr:to>
    <xdr:sp macro="" textlink="">
      <xdr:nvSpPr>
        <xdr:cNvPr id="864" name="楕円 863"/>
        <xdr:cNvSpPr/>
      </xdr:nvSpPr>
      <xdr:spPr>
        <a:xfrm>
          <a:off x="21272500" y="125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102282</xdr:rowOff>
    </xdr:from>
    <xdr:ext cx="534377" cy="259045"/>
    <xdr:sp macro="" textlink="">
      <xdr:nvSpPr>
        <xdr:cNvPr id="865" name="テキスト ボックス 864"/>
        <xdr:cNvSpPr txBox="1"/>
      </xdr:nvSpPr>
      <xdr:spPr>
        <a:xfrm>
          <a:off x="21056111" y="122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10261</xdr:rowOff>
    </xdr:from>
    <xdr:to>
      <xdr:col>107</xdr:col>
      <xdr:colOff>101600</xdr:colOff>
      <xdr:row>73</xdr:row>
      <xdr:rowOff>111861</xdr:rowOff>
    </xdr:to>
    <xdr:sp macro="" textlink="">
      <xdr:nvSpPr>
        <xdr:cNvPr id="866" name="楕円 865"/>
        <xdr:cNvSpPr/>
      </xdr:nvSpPr>
      <xdr:spPr>
        <a:xfrm>
          <a:off x="20383500" y="125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128388</xdr:rowOff>
    </xdr:from>
    <xdr:ext cx="534377" cy="259045"/>
    <xdr:sp macro="" textlink="">
      <xdr:nvSpPr>
        <xdr:cNvPr id="867" name="テキスト ボックス 866"/>
        <xdr:cNvSpPr txBox="1"/>
      </xdr:nvSpPr>
      <xdr:spPr>
        <a:xfrm>
          <a:off x="20167111" y="123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130346</xdr:rowOff>
    </xdr:from>
    <xdr:to>
      <xdr:col>102</xdr:col>
      <xdr:colOff>165100</xdr:colOff>
      <xdr:row>73</xdr:row>
      <xdr:rowOff>60496</xdr:rowOff>
    </xdr:to>
    <xdr:sp macro="" textlink="">
      <xdr:nvSpPr>
        <xdr:cNvPr id="868" name="楕円 867"/>
        <xdr:cNvSpPr/>
      </xdr:nvSpPr>
      <xdr:spPr>
        <a:xfrm>
          <a:off x="19494500" y="124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77023</xdr:rowOff>
    </xdr:from>
    <xdr:ext cx="534377" cy="259045"/>
    <xdr:sp macro="" textlink="">
      <xdr:nvSpPr>
        <xdr:cNvPr id="869" name="テキスト ボックス 868"/>
        <xdr:cNvSpPr txBox="1"/>
      </xdr:nvSpPr>
      <xdr:spPr>
        <a:xfrm>
          <a:off x="19278111" y="1224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66680</xdr:rowOff>
    </xdr:from>
    <xdr:to>
      <xdr:col>98</xdr:col>
      <xdr:colOff>38100</xdr:colOff>
      <xdr:row>73</xdr:row>
      <xdr:rowOff>168280</xdr:rowOff>
    </xdr:to>
    <xdr:sp macro="" textlink="">
      <xdr:nvSpPr>
        <xdr:cNvPr id="870" name="楕円 869"/>
        <xdr:cNvSpPr/>
      </xdr:nvSpPr>
      <xdr:spPr>
        <a:xfrm>
          <a:off x="18605500" y="125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13357</xdr:rowOff>
    </xdr:from>
    <xdr:ext cx="534377" cy="259045"/>
    <xdr:sp macro="" textlink="">
      <xdr:nvSpPr>
        <xdr:cNvPr id="871" name="テキスト ボックス 870"/>
        <xdr:cNvSpPr txBox="1"/>
      </xdr:nvSpPr>
      <xdr:spPr>
        <a:xfrm>
          <a:off x="18389111" y="123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ysClr val="windowText" lastClr="000000"/>
              </a:solidFill>
              <a:effectLst/>
              <a:latin typeface="+mn-lt"/>
              <a:ea typeface="+mn-ea"/>
              <a:cs typeface="+mn-cs"/>
            </a:rPr>
            <a:t>　歳出決算総額は、住民一人当たり</a:t>
          </a:r>
          <a:r>
            <a:rPr kumimoji="1" lang="en-US" altLang="ja-JP" sz="1050">
              <a:solidFill>
                <a:sysClr val="windowText" lastClr="000000"/>
              </a:solidFill>
              <a:effectLst/>
              <a:latin typeface="+mn-lt"/>
              <a:ea typeface="+mn-ea"/>
              <a:cs typeface="+mn-cs"/>
            </a:rPr>
            <a:t>661,357</a:t>
          </a:r>
          <a:r>
            <a:rPr kumimoji="1" lang="ja-JP" altLang="ja-JP" sz="1050">
              <a:solidFill>
                <a:sysClr val="windowText" lastClr="000000"/>
              </a:solidFill>
              <a:effectLst/>
              <a:latin typeface="+mn-lt"/>
              <a:ea typeface="+mn-ea"/>
              <a:cs typeface="+mn-cs"/>
            </a:rPr>
            <a:t>円となっており、前年度比</a:t>
          </a:r>
          <a:r>
            <a:rPr kumimoji="1" lang="en-US" altLang="ja-JP" sz="1050">
              <a:solidFill>
                <a:sysClr val="windowText" lastClr="000000"/>
              </a:solidFill>
              <a:effectLst/>
              <a:latin typeface="+mn-lt"/>
              <a:ea typeface="+mn-ea"/>
              <a:cs typeface="+mn-cs"/>
            </a:rPr>
            <a:t>963,920</a:t>
          </a:r>
          <a:r>
            <a:rPr kumimoji="1" lang="ja-JP" altLang="ja-JP" sz="1050">
              <a:solidFill>
                <a:sysClr val="windowText" lastClr="000000"/>
              </a:solidFill>
              <a:effectLst/>
              <a:latin typeface="+mn-lt"/>
              <a:ea typeface="+mn-ea"/>
              <a:cs typeface="+mn-cs"/>
            </a:rPr>
            <a:t>円の大幅な</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となった。これは、ふるさと寄附金関連事業費の</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により決算額が大きく</a:t>
          </a:r>
          <a:r>
            <a:rPr kumimoji="1" lang="ja-JP" altLang="en-US" sz="1050">
              <a:solidFill>
                <a:sysClr val="windowText" lastClr="000000"/>
              </a:solidFill>
              <a:effectLst/>
              <a:latin typeface="+mn-lt"/>
              <a:ea typeface="+mn-ea"/>
              <a:cs typeface="+mn-cs"/>
            </a:rPr>
            <a:t>減少</a:t>
          </a:r>
          <a:r>
            <a:rPr kumimoji="1" lang="ja-JP" altLang="ja-JP" sz="1050">
              <a:solidFill>
                <a:sysClr val="windowText" lastClr="000000"/>
              </a:solidFill>
              <a:effectLst/>
              <a:latin typeface="+mn-lt"/>
              <a:ea typeface="+mn-ea"/>
              <a:cs typeface="+mn-cs"/>
            </a:rPr>
            <a:t>したためである。主な構成項目では、人件費が、合併時の</a:t>
          </a:r>
          <a:r>
            <a:rPr kumimoji="1" lang="en-US" altLang="ja-JP" sz="1050">
              <a:solidFill>
                <a:sysClr val="windowText" lastClr="000000"/>
              </a:solidFill>
              <a:effectLst/>
              <a:latin typeface="+mn-lt"/>
              <a:ea typeface="+mn-ea"/>
              <a:cs typeface="+mn-cs"/>
            </a:rPr>
            <a:t>17</a:t>
          </a:r>
          <a:r>
            <a:rPr kumimoji="1" lang="ja-JP" altLang="ja-JP" sz="1050">
              <a:solidFill>
                <a:sysClr val="windowText" lastClr="000000"/>
              </a:solidFill>
              <a:effectLst/>
              <a:latin typeface="+mn-lt"/>
              <a:ea typeface="+mn-ea"/>
              <a:cs typeface="+mn-cs"/>
            </a:rPr>
            <a:t>年度から</a:t>
          </a:r>
          <a:r>
            <a:rPr kumimoji="1" lang="en-US" altLang="ja-JP" sz="1050">
              <a:solidFill>
                <a:sysClr val="windowText" lastClr="000000"/>
              </a:solidFill>
              <a:effectLst/>
              <a:latin typeface="+mn-lt"/>
              <a:ea typeface="+mn-ea"/>
              <a:cs typeface="+mn-cs"/>
            </a:rPr>
            <a:t>23</a:t>
          </a:r>
          <a:r>
            <a:rPr kumimoji="1" lang="ja-JP" altLang="ja-JP" sz="1050">
              <a:solidFill>
                <a:sysClr val="windowText" lastClr="000000"/>
              </a:solidFill>
              <a:effectLst/>
              <a:latin typeface="+mn-lt"/>
              <a:ea typeface="+mn-ea"/>
              <a:cs typeface="+mn-cs"/>
            </a:rPr>
            <a:t>年度までは退職者不補充により減少傾向が続いてきたが、退職者不補充による職員構成の高齢化に伴う新規採用の開始、年金支給開始年齢引き上げに伴う再任用雇用及び事務量の増大に伴う任期付職員の採用等により、上昇傾向に転じている。物件費は、ふるさと寄附金事業の事務経費や返礼品等の費用の大幅な</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により、</a:t>
          </a:r>
          <a:r>
            <a:rPr kumimoji="1" lang="ja-JP" altLang="en-US" sz="1050">
              <a:solidFill>
                <a:sysClr val="windowText" lastClr="000000"/>
              </a:solidFill>
              <a:effectLst/>
              <a:latin typeface="+mn-lt"/>
              <a:ea typeface="+mn-ea"/>
              <a:cs typeface="+mn-cs"/>
            </a:rPr>
            <a:t>前年度よりも大きく水準が低下しているものの、</a:t>
          </a:r>
          <a:r>
            <a:rPr kumimoji="1" lang="ja-JP" altLang="ja-JP" sz="1050">
              <a:solidFill>
                <a:sysClr val="windowText" lastClr="000000"/>
              </a:solidFill>
              <a:effectLst/>
              <a:latin typeface="+mn-lt"/>
              <a:ea typeface="+mn-ea"/>
              <a:cs typeface="+mn-cs"/>
            </a:rPr>
            <a:t>平均より高い水準となっている。扶助費は、町内に立地する県立支援学校利用者の転入増や定住促進対策による転入増等に伴い増加しており、今後も増加傾向の継続が見込まれる。普通建設事業費は、合併特例債を活用した事業の推進により増加傾向が続いていたが、</a:t>
          </a:r>
          <a:r>
            <a:rPr kumimoji="1" lang="en-US" altLang="ja-JP" sz="1050">
              <a:solidFill>
                <a:sysClr val="windowText" lastClr="000000"/>
              </a:solidFill>
              <a:effectLst/>
              <a:latin typeface="+mn-lt"/>
              <a:ea typeface="+mn-ea"/>
              <a:cs typeface="+mn-cs"/>
            </a:rPr>
            <a:t>R</a:t>
          </a:r>
          <a:r>
            <a:rPr kumimoji="1" lang="ja-JP" altLang="en-US" sz="1050">
              <a:solidFill>
                <a:sysClr val="windowText" lastClr="000000"/>
              </a:solidFill>
              <a:effectLst/>
              <a:latin typeface="+mn-lt"/>
              <a:ea typeface="+mn-ea"/>
              <a:cs typeface="+mn-cs"/>
            </a:rPr>
            <a:t>元</a:t>
          </a:r>
          <a:r>
            <a:rPr kumimoji="1" lang="ja-JP" altLang="ja-JP" sz="1050">
              <a:solidFill>
                <a:sysClr val="windowText" lastClr="000000"/>
              </a:solidFill>
              <a:effectLst/>
              <a:latin typeface="+mn-lt"/>
              <a:ea typeface="+mn-ea"/>
              <a:cs typeface="+mn-cs"/>
            </a:rPr>
            <a:t>年度においては</a:t>
          </a:r>
          <a:r>
            <a:rPr kumimoji="1" lang="ja-JP" altLang="en-US" sz="1050">
              <a:solidFill>
                <a:sysClr val="windowText" lastClr="000000"/>
              </a:solidFill>
              <a:effectLst/>
              <a:latin typeface="+mn-lt"/>
              <a:ea typeface="+mn-ea"/>
              <a:cs typeface="+mn-cs"/>
            </a:rPr>
            <a:t>子育て支援による保育所施設等整備事業や</a:t>
          </a:r>
          <a:r>
            <a:rPr kumimoji="1" lang="ja-JP" altLang="ja-JP" sz="1050">
              <a:solidFill>
                <a:sysClr val="windowText" lastClr="000000"/>
              </a:solidFill>
              <a:effectLst/>
              <a:latin typeface="+mn-lt"/>
              <a:ea typeface="+mn-ea"/>
              <a:cs typeface="+mn-cs"/>
            </a:rPr>
            <a:t>定住促進対策事業の推進による</a:t>
          </a:r>
          <a:r>
            <a:rPr kumimoji="1" lang="en-US" altLang="ja-JP" sz="1050">
              <a:solidFill>
                <a:sysClr val="windowText" lastClr="000000"/>
              </a:solidFill>
              <a:effectLst/>
              <a:latin typeface="+mn-lt"/>
              <a:ea typeface="+mn-ea"/>
              <a:cs typeface="+mn-cs"/>
            </a:rPr>
            <a:t>PFI</a:t>
          </a:r>
          <a:r>
            <a:rPr kumimoji="1" lang="ja-JP" altLang="ja-JP" sz="1050">
              <a:solidFill>
                <a:sysClr val="windowText" lastClr="000000"/>
              </a:solidFill>
              <a:effectLst/>
              <a:latin typeface="+mn-lt"/>
              <a:ea typeface="+mn-ea"/>
              <a:cs typeface="+mn-cs"/>
            </a:rPr>
            <a:t>公営住宅建設事業等に伴い、</a:t>
          </a:r>
          <a:r>
            <a:rPr kumimoji="1" lang="ja-JP" altLang="en-US" sz="1050">
              <a:solidFill>
                <a:sysClr val="windowText" lastClr="000000"/>
              </a:solidFill>
              <a:effectLst/>
              <a:latin typeface="+mn-lt"/>
              <a:ea typeface="+mn-ea"/>
              <a:cs typeface="+mn-cs"/>
            </a:rPr>
            <a:t>増加</a:t>
          </a:r>
          <a:r>
            <a:rPr kumimoji="1" lang="ja-JP" altLang="ja-JP" sz="1050">
              <a:solidFill>
                <a:sysClr val="windowText" lastClr="000000"/>
              </a:solidFill>
              <a:effectLst/>
              <a:latin typeface="+mn-lt"/>
              <a:ea typeface="+mn-ea"/>
              <a:cs typeface="+mn-cs"/>
            </a:rPr>
            <a:t>した。今後は、特定財源の確保に努めた上で事業を実施していく。公債費は、合併特例債を活用した事業の推進等により償還額の増加傾向が継続している。合併特例債については、償還財源として交付税措置対象外相当額を減債基金から繰入を行っている。積立金は、ふるさと寄附金の</a:t>
          </a:r>
          <a:r>
            <a:rPr kumimoji="1" lang="ja-JP" altLang="en-US" sz="1050">
              <a:solidFill>
                <a:sysClr val="windowText" lastClr="000000"/>
              </a:solidFill>
              <a:effectLst/>
              <a:latin typeface="+mn-lt"/>
              <a:ea typeface="+mn-ea"/>
              <a:cs typeface="+mn-cs"/>
            </a:rPr>
            <a:t>減少</a:t>
          </a:r>
          <a:r>
            <a:rPr kumimoji="1" lang="ja-JP" altLang="ja-JP" sz="1050">
              <a:solidFill>
                <a:sysClr val="windowText" lastClr="000000"/>
              </a:solidFill>
              <a:effectLst/>
              <a:latin typeface="+mn-lt"/>
              <a:ea typeface="+mn-ea"/>
              <a:cs typeface="+mn-cs"/>
            </a:rPr>
            <a:t>に伴う積立金の</a:t>
          </a:r>
          <a:r>
            <a:rPr kumimoji="1" lang="ja-JP" altLang="en-US" sz="1050">
              <a:solidFill>
                <a:sysClr val="windowText" lastClr="000000"/>
              </a:solidFill>
              <a:effectLst/>
              <a:latin typeface="+mn-lt"/>
              <a:ea typeface="+mn-ea"/>
              <a:cs typeface="+mn-cs"/>
            </a:rPr>
            <a:t>減少</a:t>
          </a:r>
          <a:r>
            <a:rPr kumimoji="1" lang="ja-JP" altLang="ja-JP" sz="1050">
              <a:solidFill>
                <a:sysClr val="windowText" lastClr="000000"/>
              </a:solidFill>
              <a:effectLst/>
              <a:latin typeface="+mn-lt"/>
              <a:ea typeface="+mn-ea"/>
              <a:cs typeface="+mn-cs"/>
            </a:rPr>
            <a:t>により、</a:t>
          </a:r>
          <a:r>
            <a:rPr kumimoji="1" lang="ja-JP" altLang="en-US" sz="1050">
              <a:solidFill>
                <a:sysClr val="windowText" lastClr="000000"/>
              </a:solidFill>
              <a:effectLst/>
              <a:latin typeface="+mn-lt"/>
              <a:ea typeface="+mn-ea"/>
              <a:cs typeface="+mn-cs"/>
            </a:rPr>
            <a:t>前年度よりも大きく水準が低下しているものの、</a:t>
          </a:r>
          <a:r>
            <a:rPr kumimoji="1" lang="ja-JP" altLang="ja-JP" sz="1050">
              <a:solidFill>
                <a:sysClr val="windowText" lastClr="000000"/>
              </a:solidFill>
              <a:effectLst/>
              <a:latin typeface="+mn-lt"/>
              <a:ea typeface="+mn-ea"/>
              <a:cs typeface="+mn-cs"/>
            </a:rPr>
            <a:t>平均より高い水準となっている。繰出金は、平均より高い水準で推移しているが、今後も国民健康保険事業の広域化に伴う赤字解消支援としての繰出、下水道事業における建設費繰出等について増加が見込まれるため、国民健康保険税、下水道料金の適正化を検討し、抑制を図る必要がある。</a:t>
          </a:r>
          <a:endParaRPr lang="ja-JP" altLang="ja-JP" sz="12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25,679
25,487
51.92
17,584,019
16,982,997
537,971
7,241,085
16,169,393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160274</xdr:rowOff>
    </xdr:from>
    <xdr:to>
      <xdr:col>24</xdr:col>
      <xdr:colOff>63500</xdr:colOff>
      <xdr:row>34</xdr:row>
      <xdr:rowOff>11031</xdr:rowOff>
    </xdr:to>
    <xdr:cxnSp macro="">
      <xdr:nvCxnSpPr>
        <xdr:cNvPr id="63" name="直線コネクタ 62"/>
        <xdr:cNvCxnSpPr/>
      </xdr:nvCxnSpPr>
      <xdr:spPr>
        <a:xfrm>
          <a:off x="3797300" y="5818124"/>
          <a:ext cx="8382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160274</xdr:rowOff>
    </xdr:from>
    <xdr:to>
      <xdr:col>19</xdr:col>
      <xdr:colOff>177800</xdr:colOff>
      <xdr:row>34</xdr:row>
      <xdr:rowOff>30952</xdr:rowOff>
    </xdr:to>
    <xdr:cxnSp macro="">
      <xdr:nvCxnSpPr>
        <xdr:cNvPr id="66" name="直線コネクタ 65"/>
        <xdr:cNvCxnSpPr/>
      </xdr:nvCxnSpPr>
      <xdr:spPr>
        <a:xfrm flipV="1">
          <a:off x="2908300" y="5818124"/>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68181</xdr:rowOff>
    </xdr:from>
    <xdr:to>
      <xdr:col>15</xdr:col>
      <xdr:colOff>50800</xdr:colOff>
      <xdr:row>34</xdr:row>
      <xdr:rowOff>30952</xdr:rowOff>
    </xdr:to>
    <xdr:cxnSp macro="">
      <xdr:nvCxnSpPr>
        <xdr:cNvPr id="69" name="直線コネクタ 68"/>
        <xdr:cNvCxnSpPr/>
      </xdr:nvCxnSpPr>
      <xdr:spPr>
        <a:xfrm>
          <a:off x="2019300" y="5383131"/>
          <a:ext cx="889000" cy="47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68181</xdr:rowOff>
    </xdr:from>
    <xdr:to>
      <xdr:col>10</xdr:col>
      <xdr:colOff>114300</xdr:colOff>
      <xdr:row>33</xdr:row>
      <xdr:rowOff>81570</xdr:rowOff>
    </xdr:to>
    <xdr:cxnSp macro="">
      <xdr:nvCxnSpPr>
        <xdr:cNvPr id="72" name="直線コネクタ 71"/>
        <xdr:cNvCxnSpPr/>
      </xdr:nvCxnSpPr>
      <xdr:spPr>
        <a:xfrm flipV="1">
          <a:off x="1130300" y="5383131"/>
          <a:ext cx="889000" cy="35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131681</xdr:rowOff>
    </xdr:from>
    <xdr:to>
      <xdr:col>24</xdr:col>
      <xdr:colOff>114300</xdr:colOff>
      <xdr:row>34</xdr:row>
      <xdr:rowOff>61831</xdr:rowOff>
    </xdr:to>
    <xdr:sp macro="" textlink="">
      <xdr:nvSpPr>
        <xdr:cNvPr id="82" name="楕円 81"/>
        <xdr:cNvSpPr/>
      </xdr:nvSpPr>
      <xdr:spPr>
        <a:xfrm>
          <a:off x="4584700" y="57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154558</xdr:rowOff>
    </xdr:from>
    <xdr:ext cx="469744" cy="259045"/>
    <xdr:sp macro="" textlink="">
      <xdr:nvSpPr>
        <xdr:cNvPr id="83" name="議会費該当値テキスト"/>
        <xdr:cNvSpPr txBox="1"/>
      </xdr:nvSpPr>
      <xdr:spPr>
        <a:xfrm>
          <a:off x="4686300" y="564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109474</xdr:rowOff>
    </xdr:from>
    <xdr:to>
      <xdr:col>20</xdr:col>
      <xdr:colOff>38100</xdr:colOff>
      <xdr:row>34</xdr:row>
      <xdr:rowOff>39624</xdr:rowOff>
    </xdr:to>
    <xdr:sp macro="" textlink="">
      <xdr:nvSpPr>
        <xdr:cNvPr id="84" name="楕円 83"/>
        <xdr:cNvSpPr/>
      </xdr:nvSpPr>
      <xdr:spPr>
        <a:xfrm>
          <a:off x="3746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56151</xdr:rowOff>
    </xdr:from>
    <xdr:ext cx="469744" cy="259045"/>
    <xdr:sp macro="" textlink="">
      <xdr:nvSpPr>
        <xdr:cNvPr id="85" name="テキスト ボックス 84"/>
        <xdr:cNvSpPr txBox="1"/>
      </xdr:nvSpPr>
      <xdr:spPr>
        <a:xfrm>
          <a:off x="3562428" y="554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151602</xdr:rowOff>
    </xdr:from>
    <xdr:to>
      <xdr:col>15</xdr:col>
      <xdr:colOff>101600</xdr:colOff>
      <xdr:row>34</xdr:row>
      <xdr:rowOff>81752</xdr:rowOff>
    </xdr:to>
    <xdr:sp macro="" textlink="">
      <xdr:nvSpPr>
        <xdr:cNvPr id="86" name="楕円 85"/>
        <xdr:cNvSpPr/>
      </xdr:nvSpPr>
      <xdr:spPr>
        <a:xfrm>
          <a:off x="2857500" y="580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98279</xdr:rowOff>
    </xdr:from>
    <xdr:ext cx="469744" cy="259045"/>
    <xdr:sp macro="" textlink="">
      <xdr:nvSpPr>
        <xdr:cNvPr id="87" name="テキスト ボックス 86"/>
        <xdr:cNvSpPr txBox="1"/>
      </xdr:nvSpPr>
      <xdr:spPr>
        <a:xfrm>
          <a:off x="2673428" y="558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17381</xdr:rowOff>
    </xdr:from>
    <xdr:to>
      <xdr:col>10</xdr:col>
      <xdr:colOff>165100</xdr:colOff>
      <xdr:row>31</xdr:row>
      <xdr:rowOff>118981</xdr:rowOff>
    </xdr:to>
    <xdr:sp macro="" textlink="">
      <xdr:nvSpPr>
        <xdr:cNvPr id="88" name="楕円 87"/>
        <xdr:cNvSpPr/>
      </xdr:nvSpPr>
      <xdr:spPr>
        <a:xfrm>
          <a:off x="1968500" y="533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135508</xdr:rowOff>
    </xdr:from>
    <xdr:ext cx="469744" cy="259045"/>
    <xdr:sp macro="" textlink="">
      <xdr:nvSpPr>
        <xdr:cNvPr id="89" name="テキスト ボックス 88"/>
        <xdr:cNvSpPr txBox="1"/>
      </xdr:nvSpPr>
      <xdr:spPr>
        <a:xfrm>
          <a:off x="1784428" y="510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30770</xdr:rowOff>
    </xdr:from>
    <xdr:to>
      <xdr:col>6</xdr:col>
      <xdr:colOff>38100</xdr:colOff>
      <xdr:row>33</xdr:row>
      <xdr:rowOff>132370</xdr:rowOff>
    </xdr:to>
    <xdr:sp macro="" textlink="">
      <xdr:nvSpPr>
        <xdr:cNvPr id="90" name="楕円 89"/>
        <xdr:cNvSpPr/>
      </xdr:nvSpPr>
      <xdr:spPr>
        <a:xfrm>
          <a:off x="1079500" y="56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148897</xdr:rowOff>
    </xdr:from>
    <xdr:ext cx="469744" cy="259045"/>
    <xdr:sp macro="" textlink="">
      <xdr:nvSpPr>
        <xdr:cNvPr id="91" name="テキスト ボックス 90"/>
        <xdr:cNvSpPr txBox="1"/>
      </xdr:nvSpPr>
      <xdr:spPr>
        <a:xfrm>
          <a:off x="895428" y="546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168906</xdr:rowOff>
    </xdr:from>
    <xdr:to>
      <xdr:col>24</xdr:col>
      <xdr:colOff>62865</xdr:colOff>
      <xdr:row>59</xdr:row>
      <xdr:rowOff>6519</xdr:rowOff>
    </xdr:to>
    <xdr:cxnSp macro="">
      <xdr:nvCxnSpPr>
        <xdr:cNvPr id="115" name="直線コネクタ 114"/>
        <xdr:cNvCxnSpPr/>
      </xdr:nvCxnSpPr>
      <xdr:spPr>
        <a:xfrm flipV="1">
          <a:off x="4633595" y="9941556"/>
          <a:ext cx="1270" cy="18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30397</xdr:rowOff>
    </xdr:from>
    <xdr:ext cx="534377" cy="259045"/>
    <xdr:sp macro="" textlink="">
      <xdr:nvSpPr>
        <xdr:cNvPr id="116" name="総務費最小値テキスト"/>
        <xdr:cNvSpPr txBox="1"/>
      </xdr:nvSpPr>
      <xdr:spPr>
        <a:xfrm>
          <a:off x="4686300" y="101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6519</xdr:rowOff>
    </xdr:from>
    <xdr:to>
      <xdr:col>24</xdr:col>
      <xdr:colOff>152400</xdr:colOff>
      <xdr:row>59</xdr:row>
      <xdr:rowOff>6519</xdr:rowOff>
    </xdr:to>
    <xdr:cxnSp macro="">
      <xdr:nvCxnSpPr>
        <xdr:cNvPr id="117" name="直線コネクタ 116"/>
        <xdr:cNvCxnSpPr/>
      </xdr:nvCxnSpPr>
      <xdr:spPr>
        <a:xfrm>
          <a:off x="4546600" y="10122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115583</xdr:rowOff>
    </xdr:from>
    <xdr:ext cx="599010" cy="259045"/>
    <xdr:sp macro="" textlink="">
      <xdr:nvSpPr>
        <xdr:cNvPr id="118" name="総務費最大値テキスト"/>
        <xdr:cNvSpPr txBox="1"/>
      </xdr:nvSpPr>
      <xdr:spPr>
        <a:xfrm>
          <a:off x="4686300" y="971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168906</xdr:rowOff>
    </xdr:from>
    <xdr:to>
      <xdr:col>24</xdr:col>
      <xdr:colOff>152400</xdr:colOff>
      <xdr:row>57</xdr:row>
      <xdr:rowOff>168906</xdr:rowOff>
    </xdr:to>
    <xdr:cxnSp macro="">
      <xdr:nvCxnSpPr>
        <xdr:cNvPr id="119" name="直線コネクタ 118"/>
        <xdr:cNvCxnSpPr/>
      </xdr:nvCxnSpPr>
      <xdr:spPr>
        <a:xfrm>
          <a:off x="4546600" y="994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125085</xdr:rowOff>
    </xdr:from>
    <xdr:to>
      <xdr:col>24</xdr:col>
      <xdr:colOff>63500</xdr:colOff>
      <xdr:row>57</xdr:row>
      <xdr:rowOff>168906</xdr:rowOff>
    </xdr:to>
    <xdr:cxnSp macro="">
      <xdr:nvCxnSpPr>
        <xdr:cNvPr id="120" name="直線コネクタ 119"/>
        <xdr:cNvCxnSpPr/>
      </xdr:nvCxnSpPr>
      <xdr:spPr>
        <a:xfrm>
          <a:off x="3797300" y="8697585"/>
          <a:ext cx="838200" cy="124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74847</xdr:rowOff>
    </xdr:from>
    <xdr:ext cx="534377" cy="259045"/>
    <xdr:sp macro="" textlink="">
      <xdr:nvSpPr>
        <xdr:cNvPr id="121" name="総務費平均値テキスト"/>
        <xdr:cNvSpPr txBox="1"/>
      </xdr:nvSpPr>
      <xdr:spPr>
        <a:xfrm>
          <a:off x="4686300" y="1001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96420</xdr:rowOff>
    </xdr:from>
    <xdr:to>
      <xdr:col>24</xdr:col>
      <xdr:colOff>114300</xdr:colOff>
      <xdr:row>59</xdr:row>
      <xdr:rowOff>26570</xdr:rowOff>
    </xdr:to>
    <xdr:sp macro="" textlink="">
      <xdr:nvSpPr>
        <xdr:cNvPr id="122" name="フローチャート: 判断 121"/>
        <xdr:cNvSpPr/>
      </xdr:nvSpPr>
      <xdr:spPr>
        <a:xfrm>
          <a:off x="4584700" y="1004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125085</xdr:rowOff>
    </xdr:from>
    <xdr:to>
      <xdr:col>19</xdr:col>
      <xdr:colOff>177800</xdr:colOff>
      <xdr:row>55</xdr:row>
      <xdr:rowOff>111328</xdr:rowOff>
    </xdr:to>
    <xdr:cxnSp macro="">
      <xdr:nvCxnSpPr>
        <xdr:cNvPr id="123" name="直線コネクタ 122"/>
        <xdr:cNvCxnSpPr/>
      </xdr:nvCxnSpPr>
      <xdr:spPr>
        <a:xfrm flipV="1">
          <a:off x="2908300" y="8697585"/>
          <a:ext cx="889000" cy="84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82309</xdr:rowOff>
    </xdr:from>
    <xdr:to>
      <xdr:col>20</xdr:col>
      <xdr:colOff>38100</xdr:colOff>
      <xdr:row>59</xdr:row>
      <xdr:rowOff>12459</xdr:rowOff>
    </xdr:to>
    <xdr:sp macro="" textlink="">
      <xdr:nvSpPr>
        <xdr:cNvPr id="124" name="フローチャート: 判断 123"/>
        <xdr:cNvSpPr/>
      </xdr:nvSpPr>
      <xdr:spPr>
        <a:xfrm>
          <a:off x="3746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3586</xdr:rowOff>
    </xdr:from>
    <xdr:ext cx="534377" cy="259045"/>
    <xdr:sp macro="" textlink="">
      <xdr:nvSpPr>
        <xdr:cNvPr id="125" name="テキスト ボックス 124"/>
        <xdr:cNvSpPr txBox="1"/>
      </xdr:nvSpPr>
      <xdr:spPr>
        <a:xfrm>
          <a:off x="3530111" y="1011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111328</xdr:rowOff>
    </xdr:from>
    <xdr:to>
      <xdr:col>15</xdr:col>
      <xdr:colOff>50800</xdr:colOff>
      <xdr:row>57</xdr:row>
      <xdr:rowOff>129113</xdr:rowOff>
    </xdr:to>
    <xdr:cxnSp macro="">
      <xdr:nvCxnSpPr>
        <xdr:cNvPr id="126" name="直線コネクタ 125"/>
        <xdr:cNvCxnSpPr/>
      </xdr:nvCxnSpPr>
      <xdr:spPr>
        <a:xfrm flipV="1">
          <a:off x="2019300" y="9541078"/>
          <a:ext cx="889000" cy="36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92508</xdr:rowOff>
    </xdr:from>
    <xdr:to>
      <xdr:col>15</xdr:col>
      <xdr:colOff>101600</xdr:colOff>
      <xdr:row>59</xdr:row>
      <xdr:rowOff>22658</xdr:rowOff>
    </xdr:to>
    <xdr:sp macro="" textlink="">
      <xdr:nvSpPr>
        <xdr:cNvPr id="127" name="フローチャート: 判断 126"/>
        <xdr:cNvSpPr/>
      </xdr:nvSpPr>
      <xdr:spPr>
        <a:xfrm>
          <a:off x="2857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13785</xdr:rowOff>
    </xdr:from>
    <xdr:ext cx="534377" cy="259045"/>
    <xdr:sp macro="" textlink="">
      <xdr:nvSpPr>
        <xdr:cNvPr id="128" name="テキスト ボックス 127"/>
        <xdr:cNvSpPr txBox="1"/>
      </xdr:nvSpPr>
      <xdr:spPr>
        <a:xfrm>
          <a:off x="2641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129113</xdr:rowOff>
    </xdr:from>
    <xdr:to>
      <xdr:col>10</xdr:col>
      <xdr:colOff>114300</xdr:colOff>
      <xdr:row>57</xdr:row>
      <xdr:rowOff>137384</xdr:rowOff>
    </xdr:to>
    <xdr:cxnSp macro="">
      <xdr:nvCxnSpPr>
        <xdr:cNvPr id="129" name="直線コネクタ 128"/>
        <xdr:cNvCxnSpPr/>
      </xdr:nvCxnSpPr>
      <xdr:spPr>
        <a:xfrm flipV="1">
          <a:off x="1130300" y="9901763"/>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96730</xdr:rowOff>
    </xdr:from>
    <xdr:to>
      <xdr:col>10</xdr:col>
      <xdr:colOff>165100</xdr:colOff>
      <xdr:row>59</xdr:row>
      <xdr:rowOff>26880</xdr:rowOff>
    </xdr:to>
    <xdr:sp macro="" textlink="">
      <xdr:nvSpPr>
        <xdr:cNvPr id="130" name="フローチャート: 判断 129"/>
        <xdr:cNvSpPr/>
      </xdr:nvSpPr>
      <xdr:spPr>
        <a:xfrm>
          <a:off x="1968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18007</xdr:rowOff>
    </xdr:from>
    <xdr:ext cx="534377" cy="259045"/>
    <xdr:sp macro="" textlink="">
      <xdr:nvSpPr>
        <xdr:cNvPr id="131" name="テキスト ボックス 130"/>
        <xdr:cNvSpPr txBox="1"/>
      </xdr:nvSpPr>
      <xdr:spPr>
        <a:xfrm>
          <a:off x="1752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96979</xdr:rowOff>
    </xdr:from>
    <xdr:to>
      <xdr:col>6</xdr:col>
      <xdr:colOff>38100</xdr:colOff>
      <xdr:row>59</xdr:row>
      <xdr:rowOff>27129</xdr:rowOff>
    </xdr:to>
    <xdr:sp macro="" textlink="">
      <xdr:nvSpPr>
        <xdr:cNvPr id="132" name="フローチャート: 判断 131"/>
        <xdr:cNvSpPr/>
      </xdr:nvSpPr>
      <xdr:spPr>
        <a:xfrm>
          <a:off x="1079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18256</xdr:rowOff>
    </xdr:from>
    <xdr:ext cx="534377" cy="259045"/>
    <xdr:sp macro="" textlink="">
      <xdr:nvSpPr>
        <xdr:cNvPr id="133" name="テキスト ボックス 132"/>
        <xdr:cNvSpPr txBox="1"/>
      </xdr:nvSpPr>
      <xdr:spPr>
        <a:xfrm>
          <a:off x="863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118106</xdr:rowOff>
    </xdr:from>
    <xdr:to>
      <xdr:col>24</xdr:col>
      <xdr:colOff>114300</xdr:colOff>
      <xdr:row>58</xdr:row>
      <xdr:rowOff>48256</xdr:rowOff>
    </xdr:to>
    <xdr:sp macro="" textlink="">
      <xdr:nvSpPr>
        <xdr:cNvPr id="139" name="楕円 138"/>
        <xdr:cNvSpPr/>
      </xdr:nvSpPr>
      <xdr:spPr>
        <a:xfrm>
          <a:off x="4584700" y="98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71133</xdr:rowOff>
    </xdr:from>
    <xdr:ext cx="599010" cy="259045"/>
    <xdr:sp macro="" textlink="">
      <xdr:nvSpPr>
        <xdr:cNvPr id="140" name="総務費該当値テキスト"/>
        <xdr:cNvSpPr txBox="1"/>
      </xdr:nvSpPr>
      <xdr:spPr>
        <a:xfrm>
          <a:off x="4686300" y="984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74285</xdr:rowOff>
    </xdr:from>
    <xdr:to>
      <xdr:col>20</xdr:col>
      <xdr:colOff>38100</xdr:colOff>
      <xdr:row>51</xdr:row>
      <xdr:rowOff>4435</xdr:rowOff>
    </xdr:to>
    <xdr:sp macro="" textlink="">
      <xdr:nvSpPr>
        <xdr:cNvPr id="141" name="楕円 140"/>
        <xdr:cNvSpPr/>
      </xdr:nvSpPr>
      <xdr:spPr>
        <a:xfrm>
          <a:off x="3746500" y="86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20962</xdr:rowOff>
    </xdr:from>
    <xdr:ext cx="690189" cy="259045"/>
    <xdr:sp macro="" textlink="">
      <xdr:nvSpPr>
        <xdr:cNvPr id="142" name="テキスト ボックス 141"/>
        <xdr:cNvSpPr txBox="1"/>
      </xdr:nvSpPr>
      <xdr:spPr>
        <a:xfrm>
          <a:off x="3452205" y="8422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60528</xdr:rowOff>
    </xdr:from>
    <xdr:to>
      <xdr:col>15</xdr:col>
      <xdr:colOff>101600</xdr:colOff>
      <xdr:row>55</xdr:row>
      <xdr:rowOff>162128</xdr:rowOff>
    </xdr:to>
    <xdr:sp macro="" textlink="">
      <xdr:nvSpPr>
        <xdr:cNvPr id="143" name="楕円 142"/>
        <xdr:cNvSpPr/>
      </xdr:nvSpPr>
      <xdr:spPr>
        <a:xfrm>
          <a:off x="2857500" y="949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7205</xdr:rowOff>
    </xdr:from>
    <xdr:ext cx="599010" cy="259045"/>
    <xdr:sp macro="" textlink="">
      <xdr:nvSpPr>
        <xdr:cNvPr id="144" name="テキスト ボックス 143"/>
        <xdr:cNvSpPr txBox="1"/>
      </xdr:nvSpPr>
      <xdr:spPr>
        <a:xfrm>
          <a:off x="2608795" y="926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78313</xdr:rowOff>
    </xdr:from>
    <xdr:to>
      <xdr:col>10</xdr:col>
      <xdr:colOff>165100</xdr:colOff>
      <xdr:row>58</xdr:row>
      <xdr:rowOff>8463</xdr:rowOff>
    </xdr:to>
    <xdr:sp macro="" textlink="">
      <xdr:nvSpPr>
        <xdr:cNvPr id="145" name="楕円 144"/>
        <xdr:cNvSpPr/>
      </xdr:nvSpPr>
      <xdr:spPr>
        <a:xfrm>
          <a:off x="1968500" y="98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24990</xdr:rowOff>
    </xdr:from>
    <xdr:ext cx="599010" cy="259045"/>
    <xdr:sp macro="" textlink="">
      <xdr:nvSpPr>
        <xdr:cNvPr id="146" name="テキスト ボックス 145"/>
        <xdr:cNvSpPr txBox="1"/>
      </xdr:nvSpPr>
      <xdr:spPr>
        <a:xfrm>
          <a:off x="1719795" y="962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86584</xdr:rowOff>
    </xdr:from>
    <xdr:to>
      <xdr:col>6</xdr:col>
      <xdr:colOff>38100</xdr:colOff>
      <xdr:row>58</xdr:row>
      <xdr:rowOff>16734</xdr:rowOff>
    </xdr:to>
    <xdr:sp macro="" textlink="">
      <xdr:nvSpPr>
        <xdr:cNvPr id="147" name="楕円 146"/>
        <xdr:cNvSpPr/>
      </xdr:nvSpPr>
      <xdr:spPr>
        <a:xfrm>
          <a:off x="1079500" y="98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33261</xdr:rowOff>
    </xdr:from>
    <xdr:ext cx="599010" cy="259045"/>
    <xdr:sp macro="" textlink="">
      <xdr:nvSpPr>
        <xdr:cNvPr id="148" name="テキスト ボックス 147"/>
        <xdr:cNvSpPr txBox="1"/>
      </xdr:nvSpPr>
      <xdr:spPr>
        <a:xfrm>
          <a:off x="830795" y="963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3" name="直線コネクタ 172"/>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4"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5" name="直線コネクタ 174"/>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6"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77" name="直線コネクタ 176"/>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93281</xdr:rowOff>
    </xdr:from>
    <xdr:to>
      <xdr:col>24</xdr:col>
      <xdr:colOff>63500</xdr:colOff>
      <xdr:row>73</xdr:row>
      <xdr:rowOff>19482</xdr:rowOff>
    </xdr:to>
    <xdr:cxnSp macro="">
      <xdr:nvCxnSpPr>
        <xdr:cNvPr id="178" name="直線コネクタ 177"/>
        <xdr:cNvCxnSpPr/>
      </xdr:nvCxnSpPr>
      <xdr:spPr>
        <a:xfrm flipV="1">
          <a:off x="3797300" y="12437681"/>
          <a:ext cx="838200" cy="9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79"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0" name="フローチャート: 判断 179"/>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19482</xdr:rowOff>
    </xdr:from>
    <xdr:to>
      <xdr:col>19</xdr:col>
      <xdr:colOff>177800</xdr:colOff>
      <xdr:row>74</xdr:row>
      <xdr:rowOff>117818</xdr:rowOff>
    </xdr:to>
    <xdr:cxnSp macro="">
      <xdr:nvCxnSpPr>
        <xdr:cNvPr id="181" name="直線コネクタ 180"/>
        <xdr:cNvCxnSpPr/>
      </xdr:nvCxnSpPr>
      <xdr:spPr>
        <a:xfrm flipV="1">
          <a:off x="2908300" y="12535332"/>
          <a:ext cx="889000" cy="26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2" name="フローチャート: 判断 181"/>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3" name="テキスト ボックス 182"/>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117818</xdr:rowOff>
    </xdr:from>
    <xdr:to>
      <xdr:col>15</xdr:col>
      <xdr:colOff>50800</xdr:colOff>
      <xdr:row>75</xdr:row>
      <xdr:rowOff>5652</xdr:rowOff>
    </xdr:to>
    <xdr:cxnSp macro="">
      <xdr:nvCxnSpPr>
        <xdr:cNvPr id="184" name="直線コネクタ 183"/>
        <xdr:cNvCxnSpPr/>
      </xdr:nvCxnSpPr>
      <xdr:spPr>
        <a:xfrm flipV="1">
          <a:off x="2019300" y="12805118"/>
          <a:ext cx="8890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5" name="フローチャート: 判断 184"/>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6" name="テキスト ボックス 185"/>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5652</xdr:rowOff>
    </xdr:from>
    <xdr:to>
      <xdr:col>10</xdr:col>
      <xdr:colOff>114300</xdr:colOff>
      <xdr:row>75</xdr:row>
      <xdr:rowOff>170611</xdr:rowOff>
    </xdr:to>
    <xdr:cxnSp macro="">
      <xdr:nvCxnSpPr>
        <xdr:cNvPr id="187" name="直線コネクタ 186"/>
        <xdr:cNvCxnSpPr/>
      </xdr:nvCxnSpPr>
      <xdr:spPr>
        <a:xfrm flipV="1">
          <a:off x="1130300" y="12864402"/>
          <a:ext cx="889000" cy="16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88" name="フローチャート: 判断 187"/>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89" name="テキスト ボックス 188"/>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0" name="フローチャート: 判断 189"/>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1" name="テキスト ボックス 190"/>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42481</xdr:rowOff>
    </xdr:from>
    <xdr:to>
      <xdr:col>24</xdr:col>
      <xdr:colOff>114300</xdr:colOff>
      <xdr:row>72</xdr:row>
      <xdr:rowOff>144081</xdr:rowOff>
    </xdr:to>
    <xdr:sp macro="" textlink="">
      <xdr:nvSpPr>
        <xdr:cNvPr id="197" name="楕円 196"/>
        <xdr:cNvSpPr/>
      </xdr:nvSpPr>
      <xdr:spPr>
        <a:xfrm>
          <a:off x="4584700" y="123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65358</xdr:rowOff>
    </xdr:from>
    <xdr:ext cx="599010" cy="259045"/>
    <xdr:sp macro="" textlink="">
      <xdr:nvSpPr>
        <xdr:cNvPr id="198" name="民生費該当値テキスト"/>
        <xdr:cNvSpPr txBox="1"/>
      </xdr:nvSpPr>
      <xdr:spPr>
        <a:xfrm>
          <a:off x="4686300" y="1223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140132</xdr:rowOff>
    </xdr:from>
    <xdr:to>
      <xdr:col>20</xdr:col>
      <xdr:colOff>38100</xdr:colOff>
      <xdr:row>73</xdr:row>
      <xdr:rowOff>70282</xdr:rowOff>
    </xdr:to>
    <xdr:sp macro="" textlink="">
      <xdr:nvSpPr>
        <xdr:cNvPr id="199" name="楕円 198"/>
        <xdr:cNvSpPr/>
      </xdr:nvSpPr>
      <xdr:spPr>
        <a:xfrm>
          <a:off x="3746500" y="124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86809</xdr:rowOff>
    </xdr:from>
    <xdr:ext cx="599010" cy="259045"/>
    <xdr:sp macro="" textlink="">
      <xdr:nvSpPr>
        <xdr:cNvPr id="200" name="テキスト ボックス 199"/>
        <xdr:cNvSpPr txBox="1"/>
      </xdr:nvSpPr>
      <xdr:spPr>
        <a:xfrm>
          <a:off x="3497795" y="1225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67018</xdr:rowOff>
    </xdr:from>
    <xdr:to>
      <xdr:col>15</xdr:col>
      <xdr:colOff>101600</xdr:colOff>
      <xdr:row>74</xdr:row>
      <xdr:rowOff>168618</xdr:rowOff>
    </xdr:to>
    <xdr:sp macro="" textlink="">
      <xdr:nvSpPr>
        <xdr:cNvPr id="201" name="楕円 200"/>
        <xdr:cNvSpPr/>
      </xdr:nvSpPr>
      <xdr:spPr>
        <a:xfrm>
          <a:off x="2857500" y="127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13695</xdr:rowOff>
    </xdr:from>
    <xdr:ext cx="599010" cy="259045"/>
    <xdr:sp macro="" textlink="">
      <xdr:nvSpPr>
        <xdr:cNvPr id="202" name="テキスト ボックス 201"/>
        <xdr:cNvSpPr txBox="1"/>
      </xdr:nvSpPr>
      <xdr:spPr>
        <a:xfrm>
          <a:off x="2608795" y="125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126302</xdr:rowOff>
    </xdr:from>
    <xdr:to>
      <xdr:col>10</xdr:col>
      <xdr:colOff>165100</xdr:colOff>
      <xdr:row>75</xdr:row>
      <xdr:rowOff>56452</xdr:rowOff>
    </xdr:to>
    <xdr:sp macro="" textlink="">
      <xdr:nvSpPr>
        <xdr:cNvPr id="203" name="楕円 202"/>
        <xdr:cNvSpPr/>
      </xdr:nvSpPr>
      <xdr:spPr>
        <a:xfrm>
          <a:off x="1968500" y="128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72979</xdr:rowOff>
    </xdr:from>
    <xdr:ext cx="599010" cy="259045"/>
    <xdr:sp macro="" textlink="">
      <xdr:nvSpPr>
        <xdr:cNvPr id="204" name="テキスト ボックス 203"/>
        <xdr:cNvSpPr txBox="1"/>
      </xdr:nvSpPr>
      <xdr:spPr>
        <a:xfrm>
          <a:off x="1719795" y="1258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119812</xdr:rowOff>
    </xdr:from>
    <xdr:to>
      <xdr:col>6</xdr:col>
      <xdr:colOff>38100</xdr:colOff>
      <xdr:row>76</xdr:row>
      <xdr:rowOff>49963</xdr:rowOff>
    </xdr:to>
    <xdr:sp macro="" textlink="">
      <xdr:nvSpPr>
        <xdr:cNvPr id="205" name="楕円 204"/>
        <xdr:cNvSpPr/>
      </xdr:nvSpPr>
      <xdr:spPr>
        <a:xfrm>
          <a:off x="1079500" y="129785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66489</xdr:rowOff>
    </xdr:from>
    <xdr:ext cx="599010" cy="259045"/>
    <xdr:sp macro="" textlink="">
      <xdr:nvSpPr>
        <xdr:cNvPr id="206" name="テキスト ボックス 205"/>
        <xdr:cNvSpPr txBox="1"/>
      </xdr:nvSpPr>
      <xdr:spPr>
        <a:xfrm>
          <a:off x="830795" y="127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3" name="直線コネクタ 232"/>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4"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5" name="直線コネクタ 234"/>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6"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37" name="直線コネクタ 236"/>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85130</xdr:rowOff>
    </xdr:from>
    <xdr:to>
      <xdr:col>24</xdr:col>
      <xdr:colOff>63500</xdr:colOff>
      <xdr:row>97</xdr:row>
      <xdr:rowOff>120498</xdr:rowOff>
    </xdr:to>
    <xdr:cxnSp macro="">
      <xdr:nvCxnSpPr>
        <xdr:cNvPr id="238" name="直線コネクタ 237"/>
        <xdr:cNvCxnSpPr/>
      </xdr:nvCxnSpPr>
      <xdr:spPr>
        <a:xfrm>
          <a:off x="3797300" y="16715780"/>
          <a:ext cx="838200" cy="3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39" name="衛生費平均値テキスト"/>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0" name="フローチャート: 判断 239"/>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54155</xdr:rowOff>
    </xdr:from>
    <xdr:to>
      <xdr:col>19</xdr:col>
      <xdr:colOff>177800</xdr:colOff>
      <xdr:row>97</xdr:row>
      <xdr:rowOff>85130</xdr:rowOff>
    </xdr:to>
    <xdr:cxnSp macro="">
      <xdr:nvCxnSpPr>
        <xdr:cNvPr id="241" name="直線コネクタ 240"/>
        <xdr:cNvCxnSpPr/>
      </xdr:nvCxnSpPr>
      <xdr:spPr>
        <a:xfrm>
          <a:off x="2908300" y="16684805"/>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2" name="フローチャート: 判断 241"/>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3" name="テキスト ボックス 242"/>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50203</xdr:rowOff>
    </xdr:from>
    <xdr:to>
      <xdr:col>15</xdr:col>
      <xdr:colOff>50800</xdr:colOff>
      <xdr:row>97</xdr:row>
      <xdr:rowOff>54155</xdr:rowOff>
    </xdr:to>
    <xdr:cxnSp macro="">
      <xdr:nvCxnSpPr>
        <xdr:cNvPr id="244" name="直線コネクタ 243"/>
        <xdr:cNvCxnSpPr/>
      </xdr:nvCxnSpPr>
      <xdr:spPr>
        <a:xfrm>
          <a:off x="2019300" y="16680853"/>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5" name="フローチャート: 判断 244"/>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6" name="テキスト ボックス 245"/>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50203</xdr:rowOff>
    </xdr:from>
    <xdr:to>
      <xdr:col>10</xdr:col>
      <xdr:colOff>114300</xdr:colOff>
      <xdr:row>97</xdr:row>
      <xdr:rowOff>72099</xdr:rowOff>
    </xdr:to>
    <xdr:cxnSp macro="">
      <xdr:nvCxnSpPr>
        <xdr:cNvPr id="247" name="直線コネクタ 246"/>
        <xdr:cNvCxnSpPr/>
      </xdr:nvCxnSpPr>
      <xdr:spPr>
        <a:xfrm flipV="1">
          <a:off x="1130300" y="16680853"/>
          <a:ext cx="889000" cy="2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48" name="フローチャート: 判断 247"/>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49" name="テキスト ボックス 248"/>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0" name="フローチャート: 判断 249"/>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1" name="テキスト ボックス 250"/>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69698</xdr:rowOff>
    </xdr:from>
    <xdr:to>
      <xdr:col>24</xdr:col>
      <xdr:colOff>114300</xdr:colOff>
      <xdr:row>97</xdr:row>
      <xdr:rowOff>171298</xdr:rowOff>
    </xdr:to>
    <xdr:sp macro="" textlink="">
      <xdr:nvSpPr>
        <xdr:cNvPr id="257" name="楕円 256"/>
        <xdr:cNvSpPr/>
      </xdr:nvSpPr>
      <xdr:spPr>
        <a:xfrm>
          <a:off x="4584700" y="167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92575</xdr:rowOff>
    </xdr:from>
    <xdr:ext cx="534377" cy="259045"/>
    <xdr:sp macro="" textlink="">
      <xdr:nvSpPr>
        <xdr:cNvPr id="258" name="衛生費該当値テキスト"/>
        <xdr:cNvSpPr txBox="1"/>
      </xdr:nvSpPr>
      <xdr:spPr>
        <a:xfrm>
          <a:off x="4686300" y="165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34330</xdr:rowOff>
    </xdr:from>
    <xdr:to>
      <xdr:col>20</xdr:col>
      <xdr:colOff>38100</xdr:colOff>
      <xdr:row>97</xdr:row>
      <xdr:rowOff>135930</xdr:rowOff>
    </xdr:to>
    <xdr:sp macro="" textlink="">
      <xdr:nvSpPr>
        <xdr:cNvPr id="259" name="楕円 258"/>
        <xdr:cNvSpPr/>
      </xdr:nvSpPr>
      <xdr:spPr>
        <a:xfrm>
          <a:off x="3746500" y="166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152457</xdr:rowOff>
    </xdr:from>
    <xdr:ext cx="534377" cy="259045"/>
    <xdr:sp macro="" textlink="">
      <xdr:nvSpPr>
        <xdr:cNvPr id="260" name="テキスト ボックス 259"/>
        <xdr:cNvSpPr txBox="1"/>
      </xdr:nvSpPr>
      <xdr:spPr>
        <a:xfrm>
          <a:off x="3530111" y="164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3355</xdr:rowOff>
    </xdr:from>
    <xdr:to>
      <xdr:col>15</xdr:col>
      <xdr:colOff>101600</xdr:colOff>
      <xdr:row>97</xdr:row>
      <xdr:rowOff>104955</xdr:rowOff>
    </xdr:to>
    <xdr:sp macro="" textlink="">
      <xdr:nvSpPr>
        <xdr:cNvPr id="261" name="楕円 260"/>
        <xdr:cNvSpPr/>
      </xdr:nvSpPr>
      <xdr:spPr>
        <a:xfrm>
          <a:off x="2857500" y="166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121482</xdr:rowOff>
    </xdr:from>
    <xdr:ext cx="534377" cy="259045"/>
    <xdr:sp macro="" textlink="">
      <xdr:nvSpPr>
        <xdr:cNvPr id="262" name="テキスト ボックス 261"/>
        <xdr:cNvSpPr txBox="1"/>
      </xdr:nvSpPr>
      <xdr:spPr>
        <a:xfrm>
          <a:off x="2641111" y="164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170853</xdr:rowOff>
    </xdr:from>
    <xdr:to>
      <xdr:col>10</xdr:col>
      <xdr:colOff>165100</xdr:colOff>
      <xdr:row>97</xdr:row>
      <xdr:rowOff>101003</xdr:rowOff>
    </xdr:to>
    <xdr:sp macro="" textlink="">
      <xdr:nvSpPr>
        <xdr:cNvPr id="263" name="楕円 262"/>
        <xdr:cNvSpPr/>
      </xdr:nvSpPr>
      <xdr:spPr>
        <a:xfrm>
          <a:off x="1968500" y="166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117530</xdr:rowOff>
    </xdr:from>
    <xdr:ext cx="534377" cy="259045"/>
    <xdr:sp macro="" textlink="">
      <xdr:nvSpPr>
        <xdr:cNvPr id="264" name="テキスト ボックス 263"/>
        <xdr:cNvSpPr txBox="1"/>
      </xdr:nvSpPr>
      <xdr:spPr>
        <a:xfrm>
          <a:off x="1752111" y="1640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21299</xdr:rowOff>
    </xdr:from>
    <xdr:to>
      <xdr:col>6</xdr:col>
      <xdr:colOff>38100</xdr:colOff>
      <xdr:row>97</xdr:row>
      <xdr:rowOff>122899</xdr:rowOff>
    </xdr:to>
    <xdr:sp macro="" textlink="">
      <xdr:nvSpPr>
        <xdr:cNvPr id="265" name="楕円 264"/>
        <xdr:cNvSpPr/>
      </xdr:nvSpPr>
      <xdr:spPr>
        <a:xfrm>
          <a:off x="1079500" y="166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139426</xdr:rowOff>
    </xdr:from>
    <xdr:ext cx="534377" cy="259045"/>
    <xdr:sp macro="" textlink="">
      <xdr:nvSpPr>
        <xdr:cNvPr id="266" name="テキスト ボックス 265"/>
        <xdr:cNvSpPr txBox="1"/>
      </xdr:nvSpPr>
      <xdr:spPr>
        <a:xfrm>
          <a:off x="863111" y="1642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2" name="直線コネクタ 291"/>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5"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6" name="直線コネクタ 295"/>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168765</xdr:rowOff>
    </xdr:from>
    <xdr:to>
      <xdr:col>55</xdr:col>
      <xdr:colOff>0</xdr:colOff>
      <xdr:row>38</xdr:row>
      <xdr:rowOff>171377</xdr:rowOff>
    </xdr:to>
    <xdr:cxnSp macro="">
      <xdr:nvCxnSpPr>
        <xdr:cNvPr id="297" name="直線コネクタ 296"/>
        <xdr:cNvCxnSpPr/>
      </xdr:nvCxnSpPr>
      <xdr:spPr>
        <a:xfrm flipV="1">
          <a:off x="9639300" y="6683865"/>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298"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299" name="フローチャート: 判断 298"/>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161907</xdr:rowOff>
    </xdr:from>
    <xdr:to>
      <xdr:col>50</xdr:col>
      <xdr:colOff>114300</xdr:colOff>
      <xdr:row>38</xdr:row>
      <xdr:rowOff>171377</xdr:rowOff>
    </xdr:to>
    <xdr:cxnSp macro="">
      <xdr:nvCxnSpPr>
        <xdr:cNvPr id="300" name="直線コネクタ 299"/>
        <xdr:cNvCxnSpPr/>
      </xdr:nvCxnSpPr>
      <xdr:spPr>
        <a:xfrm>
          <a:off x="8750300" y="6677007"/>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1" name="フローチャート: 判断 300"/>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2" name="テキスト ボックス 301"/>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53812</xdr:rowOff>
    </xdr:from>
    <xdr:to>
      <xdr:col>45</xdr:col>
      <xdr:colOff>177800</xdr:colOff>
      <xdr:row>38</xdr:row>
      <xdr:rowOff>161907</xdr:rowOff>
    </xdr:to>
    <xdr:cxnSp macro="">
      <xdr:nvCxnSpPr>
        <xdr:cNvPr id="303" name="直線コネクタ 302"/>
        <xdr:cNvCxnSpPr/>
      </xdr:nvCxnSpPr>
      <xdr:spPr>
        <a:xfrm>
          <a:off x="7861300" y="6054562"/>
          <a:ext cx="889000" cy="62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4" name="フローチャート: 判断 303"/>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5" name="テキスト ボックス 304"/>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53812</xdr:rowOff>
    </xdr:from>
    <xdr:to>
      <xdr:col>41</xdr:col>
      <xdr:colOff>50800</xdr:colOff>
      <xdr:row>35</xdr:row>
      <xdr:rowOff>140353</xdr:rowOff>
    </xdr:to>
    <xdr:cxnSp macro="">
      <xdr:nvCxnSpPr>
        <xdr:cNvPr id="306" name="直線コネクタ 305"/>
        <xdr:cNvCxnSpPr/>
      </xdr:nvCxnSpPr>
      <xdr:spPr>
        <a:xfrm flipV="1">
          <a:off x="6972300" y="6054562"/>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07" name="フローチャート: 判断 306"/>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08" name="テキスト ボックス 307"/>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09" name="フローチャート: 判断 308"/>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0" name="テキスト ボックス 309"/>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117965</xdr:rowOff>
    </xdr:from>
    <xdr:to>
      <xdr:col>55</xdr:col>
      <xdr:colOff>50800</xdr:colOff>
      <xdr:row>39</xdr:row>
      <xdr:rowOff>48115</xdr:rowOff>
    </xdr:to>
    <xdr:sp macro="" textlink="">
      <xdr:nvSpPr>
        <xdr:cNvPr id="316" name="楕円 315"/>
        <xdr:cNvSpPr/>
      </xdr:nvSpPr>
      <xdr:spPr>
        <a:xfrm>
          <a:off x="104267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54264</xdr:rowOff>
    </xdr:from>
    <xdr:ext cx="378565" cy="259045"/>
    <xdr:sp macro="" textlink="">
      <xdr:nvSpPr>
        <xdr:cNvPr id="317" name="労働費該当値テキスト"/>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120577</xdr:rowOff>
    </xdr:from>
    <xdr:to>
      <xdr:col>50</xdr:col>
      <xdr:colOff>165100</xdr:colOff>
      <xdr:row>39</xdr:row>
      <xdr:rowOff>50727</xdr:rowOff>
    </xdr:to>
    <xdr:sp macro="" textlink="">
      <xdr:nvSpPr>
        <xdr:cNvPr id="318" name="楕円 317"/>
        <xdr:cNvSpPr/>
      </xdr:nvSpPr>
      <xdr:spPr>
        <a:xfrm>
          <a:off x="9588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41854</xdr:rowOff>
    </xdr:from>
    <xdr:ext cx="378565" cy="259045"/>
    <xdr:sp macro="" textlink="">
      <xdr:nvSpPr>
        <xdr:cNvPr id="319" name="テキスト ボックス 318"/>
        <xdr:cNvSpPr txBox="1"/>
      </xdr:nvSpPr>
      <xdr:spPr>
        <a:xfrm>
          <a:off x="9450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111107</xdr:rowOff>
    </xdr:from>
    <xdr:to>
      <xdr:col>46</xdr:col>
      <xdr:colOff>38100</xdr:colOff>
      <xdr:row>39</xdr:row>
      <xdr:rowOff>41257</xdr:rowOff>
    </xdr:to>
    <xdr:sp macro="" textlink="">
      <xdr:nvSpPr>
        <xdr:cNvPr id="320" name="楕円 319"/>
        <xdr:cNvSpPr/>
      </xdr:nvSpPr>
      <xdr:spPr>
        <a:xfrm>
          <a:off x="86995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32384</xdr:rowOff>
    </xdr:from>
    <xdr:ext cx="378565" cy="259045"/>
    <xdr:sp macro="" textlink="">
      <xdr:nvSpPr>
        <xdr:cNvPr id="321" name="テキスト ボックス 320"/>
        <xdr:cNvSpPr txBox="1"/>
      </xdr:nvSpPr>
      <xdr:spPr>
        <a:xfrm>
          <a:off x="8561017" y="671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3012</xdr:rowOff>
    </xdr:from>
    <xdr:to>
      <xdr:col>41</xdr:col>
      <xdr:colOff>101600</xdr:colOff>
      <xdr:row>35</xdr:row>
      <xdr:rowOff>104612</xdr:rowOff>
    </xdr:to>
    <xdr:sp macro="" textlink="">
      <xdr:nvSpPr>
        <xdr:cNvPr id="322" name="楕円 321"/>
        <xdr:cNvSpPr/>
      </xdr:nvSpPr>
      <xdr:spPr>
        <a:xfrm>
          <a:off x="7810500" y="600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121139</xdr:rowOff>
    </xdr:from>
    <xdr:ext cx="469744" cy="259045"/>
    <xdr:sp macro="" textlink="">
      <xdr:nvSpPr>
        <xdr:cNvPr id="323" name="テキスト ボックス 322"/>
        <xdr:cNvSpPr txBox="1"/>
      </xdr:nvSpPr>
      <xdr:spPr>
        <a:xfrm>
          <a:off x="7626428" y="577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89553</xdr:rowOff>
    </xdr:from>
    <xdr:to>
      <xdr:col>36</xdr:col>
      <xdr:colOff>165100</xdr:colOff>
      <xdr:row>36</xdr:row>
      <xdr:rowOff>19703</xdr:rowOff>
    </xdr:to>
    <xdr:sp macro="" textlink="">
      <xdr:nvSpPr>
        <xdr:cNvPr id="324" name="楕円 323"/>
        <xdr:cNvSpPr/>
      </xdr:nvSpPr>
      <xdr:spPr>
        <a:xfrm>
          <a:off x="6921500" y="6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36230</xdr:rowOff>
    </xdr:from>
    <xdr:ext cx="469744" cy="259045"/>
    <xdr:sp macro="" textlink="">
      <xdr:nvSpPr>
        <xdr:cNvPr id="325" name="テキスト ボックス 324"/>
        <xdr:cNvSpPr txBox="1"/>
      </xdr:nvSpPr>
      <xdr:spPr>
        <a:xfrm>
          <a:off x="6737428" y="586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5" name="テキスト ボックス 34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1" name="直線コネクタ 350"/>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2"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3" name="直線コネクタ 352"/>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4"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5" name="直線コネクタ 354"/>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26984</xdr:rowOff>
    </xdr:from>
    <xdr:to>
      <xdr:col>55</xdr:col>
      <xdr:colOff>0</xdr:colOff>
      <xdr:row>57</xdr:row>
      <xdr:rowOff>83514</xdr:rowOff>
    </xdr:to>
    <xdr:cxnSp macro="">
      <xdr:nvCxnSpPr>
        <xdr:cNvPr id="356" name="直線コネクタ 355"/>
        <xdr:cNvCxnSpPr/>
      </xdr:nvCxnSpPr>
      <xdr:spPr>
        <a:xfrm flipV="1">
          <a:off x="9639300" y="9799634"/>
          <a:ext cx="838200" cy="5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31666</xdr:rowOff>
    </xdr:from>
    <xdr:ext cx="534377" cy="259045"/>
    <xdr:sp macro="" textlink="">
      <xdr:nvSpPr>
        <xdr:cNvPr id="357" name="農林水産業費平均値テキスト"/>
        <xdr:cNvSpPr txBox="1"/>
      </xdr:nvSpPr>
      <xdr:spPr>
        <a:xfrm>
          <a:off x="10528300" y="9975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58" name="フローチャート: 判断 357"/>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29384</xdr:rowOff>
    </xdr:from>
    <xdr:to>
      <xdr:col>50</xdr:col>
      <xdr:colOff>114300</xdr:colOff>
      <xdr:row>57</xdr:row>
      <xdr:rowOff>83514</xdr:rowOff>
    </xdr:to>
    <xdr:cxnSp macro="">
      <xdr:nvCxnSpPr>
        <xdr:cNvPr id="359" name="直線コネクタ 358"/>
        <xdr:cNvCxnSpPr/>
      </xdr:nvCxnSpPr>
      <xdr:spPr>
        <a:xfrm>
          <a:off x="8750300" y="9116234"/>
          <a:ext cx="889000" cy="73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0" name="フローチャート: 判断 359"/>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125261</xdr:rowOff>
    </xdr:from>
    <xdr:ext cx="534377" cy="259045"/>
    <xdr:sp macro="" textlink="">
      <xdr:nvSpPr>
        <xdr:cNvPr id="361" name="テキスト ボックス 360"/>
        <xdr:cNvSpPr txBox="1"/>
      </xdr:nvSpPr>
      <xdr:spPr>
        <a:xfrm>
          <a:off x="9372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29384</xdr:rowOff>
    </xdr:from>
    <xdr:to>
      <xdr:col>45</xdr:col>
      <xdr:colOff>177800</xdr:colOff>
      <xdr:row>57</xdr:row>
      <xdr:rowOff>152681</xdr:rowOff>
    </xdr:to>
    <xdr:cxnSp macro="">
      <xdr:nvCxnSpPr>
        <xdr:cNvPr id="362" name="直線コネクタ 361"/>
        <xdr:cNvCxnSpPr/>
      </xdr:nvCxnSpPr>
      <xdr:spPr>
        <a:xfrm flipV="1">
          <a:off x="7861300" y="9116234"/>
          <a:ext cx="889000" cy="80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3" name="フローチャート: 判断 362"/>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133539</xdr:rowOff>
    </xdr:from>
    <xdr:ext cx="534377" cy="259045"/>
    <xdr:sp macro="" textlink="">
      <xdr:nvSpPr>
        <xdr:cNvPr id="364" name="テキスト ボックス 363"/>
        <xdr:cNvSpPr txBox="1"/>
      </xdr:nvSpPr>
      <xdr:spPr>
        <a:xfrm>
          <a:off x="8483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90029</xdr:rowOff>
    </xdr:from>
    <xdr:to>
      <xdr:col>41</xdr:col>
      <xdr:colOff>50800</xdr:colOff>
      <xdr:row>57</xdr:row>
      <xdr:rowOff>152681</xdr:rowOff>
    </xdr:to>
    <xdr:cxnSp macro="">
      <xdr:nvCxnSpPr>
        <xdr:cNvPr id="365" name="直線コネクタ 364"/>
        <xdr:cNvCxnSpPr/>
      </xdr:nvCxnSpPr>
      <xdr:spPr>
        <a:xfrm>
          <a:off x="6972300" y="9862679"/>
          <a:ext cx="889000" cy="6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6" name="フローチャート: 判断 365"/>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137801</xdr:rowOff>
    </xdr:from>
    <xdr:ext cx="534377" cy="259045"/>
    <xdr:sp macro="" textlink="">
      <xdr:nvSpPr>
        <xdr:cNvPr id="367" name="テキスト ボックス 366"/>
        <xdr:cNvSpPr txBox="1"/>
      </xdr:nvSpPr>
      <xdr:spPr>
        <a:xfrm>
          <a:off x="7594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68" name="フローチャート: 判断 367"/>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160972</xdr:rowOff>
    </xdr:from>
    <xdr:ext cx="469744" cy="259045"/>
    <xdr:sp macro="" textlink="">
      <xdr:nvSpPr>
        <xdr:cNvPr id="369" name="テキスト ボックス 368"/>
        <xdr:cNvSpPr txBox="1"/>
      </xdr:nvSpPr>
      <xdr:spPr>
        <a:xfrm>
          <a:off x="6737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147634</xdr:rowOff>
    </xdr:from>
    <xdr:to>
      <xdr:col>55</xdr:col>
      <xdr:colOff>50800</xdr:colOff>
      <xdr:row>57</xdr:row>
      <xdr:rowOff>77784</xdr:rowOff>
    </xdr:to>
    <xdr:sp macro="" textlink="">
      <xdr:nvSpPr>
        <xdr:cNvPr id="375" name="楕円 374"/>
        <xdr:cNvSpPr/>
      </xdr:nvSpPr>
      <xdr:spPr>
        <a:xfrm>
          <a:off x="10426700" y="974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170511</xdr:rowOff>
    </xdr:from>
    <xdr:ext cx="534377" cy="259045"/>
    <xdr:sp macro="" textlink="">
      <xdr:nvSpPr>
        <xdr:cNvPr id="376" name="農林水産業費該当値テキスト"/>
        <xdr:cNvSpPr txBox="1"/>
      </xdr:nvSpPr>
      <xdr:spPr>
        <a:xfrm>
          <a:off x="10528300" y="96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32714</xdr:rowOff>
    </xdr:from>
    <xdr:to>
      <xdr:col>50</xdr:col>
      <xdr:colOff>165100</xdr:colOff>
      <xdr:row>57</xdr:row>
      <xdr:rowOff>134314</xdr:rowOff>
    </xdr:to>
    <xdr:sp macro="" textlink="">
      <xdr:nvSpPr>
        <xdr:cNvPr id="377" name="楕円 376"/>
        <xdr:cNvSpPr/>
      </xdr:nvSpPr>
      <xdr:spPr>
        <a:xfrm>
          <a:off x="9588500" y="98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150841</xdr:rowOff>
    </xdr:from>
    <xdr:ext cx="534377" cy="259045"/>
    <xdr:sp macro="" textlink="">
      <xdr:nvSpPr>
        <xdr:cNvPr id="378" name="テキスト ボックス 377"/>
        <xdr:cNvSpPr txBox="1"/>
      </xdr:nvSpPr>
      <xdr:spPr>
        <a:xfrm>
          <a:off x="9372111" y="95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150034</xdr:rowOff>
    </xdr:from>
    <xdr:to>
      <xdr:col>46</xdr:col>
      <xdr:colOff>38100</xdr:colOff>
      <xdr:row>53</xdr:row>
      <xdr:rowOff>80184</xdr:rowOff>
    </xdr:to>
    <xdr:sp macro="" textlink="">
      <xdr:nvSpPr>
        <xdr:cNvPr id="379" name="楕円 378"/>
        <xdr:cNvSpPr/>
      </xdr:nvSpPr>
      <xdr:spPr>
        <a:xfrm>
          <a:off x="8699500" y="90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96711</xdr:rowOff>
    </xdr:from>
    <xdr:ext cx="534377" cy="259045"/>
    <xdr:sp macro="" textlink="">
      <xdr:nvSpPr>
        <xdr:cNvPr id="380" name="テキスト ボックス 379"/>
        <xdr:cNvSpPr txBox="1"/>
      </xdr:nvSpPr>
      <xdr:spPr>
        <a:xfrm>
          <a:off x="8483111" y="884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101881</xdr:rowOff>
    </xdr:from>
    <xdr:to>
      <xdr:col>41</xdr:col>
      <xdr:colOff>101600</xdr:colOff>
      <xdr:row>58</xdr:row>
      <xdr:rowOff>32031</xdr:rowOff>
    </xdr:to>
    <xdr:sp macro="" textlink="">
      <xdr:nvSpPr>
        <xdr:cNvPr id="381" name="楕円 380"/>
        <xdr:cNvSpPr/>
      </xdr:nvSpPr>
      <xdr:spPr>
        <a:xfrm>
          <a:off x="7810500" y="98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48558</xdr:rowOff>
    </xdr:from>
    <xdr:ext cx="534377" cy="259045"/>
    <xdr:sp macro="" textlink="">
      <xdr:nvSpPr>
        <xdr:cNvPr id="382" name="テキスト ボックス 381"/>
        <xdr:cNvSpPr txBox="1"/>
      </xdr:nvSpPr>
      <xdr:spPr>
        <a:xfrm>
          <a:off x="7594111" y="964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39229</xdr:rowOff>
    </xdr:from>
    <xdr:to>
      <xdr:col>36</xdr:col>
      <xdr:colOff>165100</xdr:colOff>
      <xdr:row>57</xdr:row>
      <xdr:rowOff>140829</xdr:rowOff>
    </xdr:to>
    <xdr:sp macro="" textlink="">
      <xdr:nvSpPr>
        <xdr:cNvPr id="383" name="楕円 382"/>
        <xdr:cNvSpPr/>
      </xdr:nvSpPr>
      <xdr:spPr>
        <a:xfrm>
          <a:off x="6921500" y="98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157356</xdr:rowOff>
    </xdr:from>
    <xdr:ext cx="534377" cy="259045"/>
    <xdr:sp macro="" textlink="">
      <xdr:nvSpPr>
        <xdr:cNvPr id="384" name="テキスト ボックス 383"/>
        <xdr:cNvSpPr txBox="1"/>
      </xdr:nvSpPr>
      <xdr:spPr>
        <a:xfrm>
          <a:off x="6705111" y="95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0" name="直線コネクタ 409"/>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1"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2" name="直線コネクタ 411"/>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3"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4" name="直線コネクタ 413"/>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19467</xdr:rowOff>
    </xdr:from>
    <xdr:to>
      <xdr:col>55</xdr:col>
      <xdr:colOff>0</xdr:colOff>
      <xdr:row>79</xdr:row>
      <xdr:rowOff>55325</xdr:rowOff>
    </xdr:to>
    <xdr:cxnSp macro="">
      <xdr:nvCxnSpPr>
        <xdr:cNvPr id="415" name="直線コネクタ 414"/>
        <xdr:cNvCxnSpPr/>
      </xdr:nvCxnSpPr>
      <xdr:spPr>
        <a:xfrm flipV="1">
          <a:off x="9639300" y="13564017"/>
          <a:ext cx="8382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123237</xdr:rowOff>
    </xdr:from>
    <xdr:ext cx="469744" cy="259045"/>
    <xdr:sp macro="" textlink="">
      <xdr:nvSpPr>
        <xdr:cNvPr id="416" name="商工費平均値テキスト"/>
        <xdr:cNvSpPr txBox="1"/>
      </xdr:nvSpPr>
      <xdr:spPr>
        <a:xfrm>
          <a:off x="10528300" y="13496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17" name="フローチャート: 判断 416"/>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46464</xdr:rowOff>
    </xdr:from>
    <xdr:to>
      <xdr:col>50</xdr:col>
      <xdr:colOff>114300</xdr:colOff>
      <xdr:row>79</xdr:row>
      <xdr:rowOff>55325</xdr:rowOff>
    </xdr:to>
    <xdr:cxnSp macro="">
      <xdr:nvCxnSpPr>
        <xdr:cNvPr id="418" name="直線コネクタ 417"/>
        <xdr:cNvCxnSpPr/>
      </xdr:nvCxnSpPr>
      <xdr:spPr>
        <a:xfrm>
          <a:off x="8750300" y="13591014"/>
          <a:ext cx="8890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19" name="フローチャート: 判断 418"/>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0" name="テキスト ボックス 419"/>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147951</xdr:rowOff>
    </xdr:from>
    <xdr:to>
      <xdr:col>45</xdr:col>
      <xdr:colOff>177800</xdr:colOff>
      <xdr:row>79</xdr:row>
      <xdr:rowOff>46464</xdr:rowOff>
    </xdr:to>
    <xdr:cxnSp macro="">
      <xdr:nvCxnSpPr>
        <xdr:cNvPr id="421" name="直線コネクタ 420"/>
        <xdr:cNvCxnSpPr/>
      </xdr:nvCxnSpPr>
      <xdr:spPr>
        <a:xfrm>
          <a:off x="7861300" y="13521051"/>
          <a:ext cx="889000" cy="6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2" name="フローチャート: 判断 421"/>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3" name="テキスト ボックス 422"/>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147951</xdr:rowOff>
    </xdr:from>
    <xdr:to>
      <xdr:col>41</xdr:col>
      <xdr:colOff>50800</xdr:colOff>
      <xdr:row>79</xdr:row>
      <xdr:rowOff>35209</xdr:rowOff>
    </xdr:to>
    <xdr:cxnSp macro="">
      <xdr:nvCxnSpPr>
        <xdr:cNvPr id="424" name="直線コネクタ 423"/>
        <xdr:cNvCxnSpPr/>
      </xdr:nvCxnSpPr>
      <xdr:spPr>
        <a:xfrm flipV="1">
          <a:off x="6972300" y="13521051"/>
          <a:ext cx="889000" cy="5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5" name="フローチャート: 判断 424"/>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74218</xdr:rowOff>
    </xdr:from>
    <xdr:ext cx="469744" cy="259045"/>
    <xdr:sp macro="" textlink="">
      <xdr:nvSpPr>
        <xdr:cNvPr id="426" name="テキスト ボックス 425"/>
        <xdr:cNvSpPr txBox="1"/>
      </xdr:nvSpPr>
      <xdr:spPr>
        <a:xfrm>
          <a:off x="7626428" y="136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27" name="フローチャート: 判断 426"/>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28" name="テキスト ボックス 427"/>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140117</xdr:rowOff>
    </xdr:from>
    <xdr:to>
      <xdr:col>55</xdr:col>
      <xdr:colOff>50800</xdr:colOff>
      <xdr:row>79</xdr:row>
      <xdr:rowOff>70267</xdr:rowOff>
    </xdr:to>
    <xdr:sp macro="" textlink="">
      <xdr:nvSpPr>
        <xdr:cNvPr id="434" name="楕円 433"/>
        <xdr:cNvSpPr/>
      </xdr:nvSpPr>
      <xdr:spPr>
        <a:xfrm>
          <a:off x="10426700" y="135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99494</xdr:rowOff>
    </xdr:from>
    <xdr:ext cx="469744" cy="259045"/>
    <xdr:sp macro="" textlink="">
      <xdr:nvSpPr>
        <xdr:cNvPr id="435" name="商工費該当値テキスト"/>
        <xdr:cNvSpPr txBox="1"/>
      </xdr:nvSpPr>
      <xdr:spPr>
        <a:xfrm>
          <a:off x="10528300" y="1330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4525</xdr:rowOff>
    </xdr:from>
    <xdr:to>
      <xdr:col>50</xdr:col>
      <xdr:colOff>165100</xdr:colOff>
      <xdr:row>79</xdr:row>
      <xdr:rowOff>106125</xdr:rowOff>
    </xdr:to>
    <xdr:sp macro="" textlink="">
      <xdr:nvSpPr>
        <xdr:cNvPr id="436" name="楕円 435"/>
        <xdr:cNvSpPr/>
      </xdr:nvSpPr>
      <xdr:spPr>
        <a:xfrm>
          <a:off x="9588500" y="1354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97252</xdr:rowOff>
    </xdr:from>
    <xdr:ext cx="469744" cy="259045"/>
    <xdr:sp macro="" textlink="">
      <xdr:nvSpPr>
        <xdr:cNvPr id="437" name="テキスト ボックス 436"/>
        <xdr:cNvSpPr txBox="1"/>
      </xdr:nvSpPr>
      <xdr:spPr>
        <a:xfrm>
          <a:off x="9404428" y="1364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167114</xdr:rowOff>
    </xdr:from>
    <xdr:to>
      <xdr:col>46</xdr:col>
      <xdr:colOff>38100</xdr:colOff>
      <xdr:row>79</xdr:row>
      <xdr:rowOff>97264</xdr:rowOff>
    </xdr:to>
    <xdr:sp macro="" textlink="">
      <xdr:nvSpPr>
        <xdr:cNvPr id="438" name="楕円 437"/>
        <xdr:cNvSpPr/>
      </xdr:nvSpPr>
      <xdr:spPr>
        <a:xfrm>
          <a:off x="8699500" y="135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88391</xdr:rowOff>
    </xdr:from>
    <xdr:ext cx="469744" cy="259045"/>
    <xdr:sp macro="" textlink="">
      <xdr:nvSpPr>
        <xdr:cNvPr id="439" name="テキスト ボックス 438"/>
        <xdr:cNvSpPr txBox="1"/>
      </xdr:nvSpPr>
      <xdr:spPr>
        <a:xfrm>
          <a:off x="8515428" y="1363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97151</xdr:rowOff>
    </xdr:from>
    <xdr:to>
      <xdr:col>41</xdr:col>
      <xdr:colOff>101600</xdr:colOff>
      <xdr:row>79</xdr:row>
      <xdr:rowOff>27301</xdr:rowOff>
    </xdr:to>
    <xdr:sp macro="" textlink="">
      <xdr:nvSpPr>
        <xdr:cNvPr id="440" name="楕円 439"/>
        <xdr:cNvSpPr/>
      </xdr:nvSpPr>
      <xdr:spPr>
        <a:xfrm>
          <a:off x="7810500" y="134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43828</xdr:rowOff>
    </xdr:from>
    <xdr:ext cx="534377" cy="259045"/>
    <xdr:sp macro="" textlink="">
      <xdr:nvSpPr>
        <xdr:cNvPr id="441" name="テキスト ボックス 440"/>
        <xdr:cNvSpPr txBox="1"/>
      </xdr:nvSpPr>
      <xdr:spPr>
        <a:xfrm>
          <a:off x="7594111" y="132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155859</xdr:rowOff>
    </xdr:from>
    <xdr:to>
      <xdr:col>36</xdr:col>
      <xdr:colOff>165100</xdr:colOff>
      <xdr:row>79</xdr:row>
      <xdr:rowOff>86009</xdr:rowOff>
    </xdr:to>
    <xdr:sp macro="" textlink="">
      <xdr:nvSpPr>
        <xdr:cNvPr id="442" name="楕円 441"/>
        <xdr:cNvSpPr/>
      </xdr:nvSpPr>
      <xdr:spPr>
        <a:xfrm>
          <a:off x="6921500" y="1352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77136</xdr:rowOff>
    </xdr:from>
    <xdr:ext cx="469744" cy="259045"/>
    <xdr:sp macro="" textlink="">
      <xdr:nvSpPr>
        <xdr:cNvPr id="443" name="テキスト ボックス 442"/>
        <xdr:cNvSpPr txBox="1"/>
      </xdr:nvSpPr>
      <xdr:spPr>
        <a:xfrm>
          <a:off x="6737428" y="1362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5" name="直線コネクタ 464"/>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6"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67" name="直線コネクタ 466"/>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68"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69" name="直線コネクタ 468"/>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99833</xdr:rowOff>
    </xdr:from>
    <xdr:to>
      <xdr:col>55</xdr:col>
      <xdr:colOff>0</xdr:colOff>
      <xdr:row>97</xdr:row>
      <xdr:rowOff>133313</xdr:rowOff>
    </xdr:to>
    <xdr:cxnSp macro="">
      <xdr:nvCxnSpPr>
        <xdr:cNvPr id="470" name="直線コネクタ 469"/>
        <xdr:cNvCxnSpPr/>
      </xdr:nvCxnSpPr>
      <xdr:spPr>
        <a:xfrm flipV="1">
          <a:off x="9639300" y="16730483"/>
          <a:ext cx="838200" cy="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1" name="土木費平均値テキスト"/>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2" name="フローチャート: 判断 471"/>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52130</xdr:rowOff>
    </xdr:from>
    <xdr:to>
      <xdr:col>50</xdr:col>
      <xdr:colOff>114300</xdr:colOff>
      <xdr:row>97</xdr:row>
      <xdr:rowOff>133313</xdr:rowOff>
    </xdr:to>
    <xdr:cxnSp macro="">
      <xdr:nvCxnSpPr>
        <xdr:cNvPr id="473" name="直線コネクタ 472"/>
        <xdr:cNvCxnSpPr/>
      </xdr:nvCxnSpPr>
      <xdr:spPr>
        <a:xfrm>
          <a:off x="8750300" y="16682780"/>
          <a:ext cx="889000" cy="8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4" name="フローチャート: 判断 473"/>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5" name="テキスト ボックス 474"/>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52130</xdr:rowOff>
    </xdr:from>
    <xdr:to>
      <xdr:col>45</xdr:col>
      <xdr:colOff>177800</xdr:colOff>
      <xdr:row>98</xdr:row>
      <xdr:rowOff>7243</xdr:rowOff>
    </xdr:to>
    <xdr:cxnSp macro="">
      <xdr:nvCxnSpPr>
        <xdr:cNvPr id="476" name="直線コネクタ 475"/>
        <xdr:cNvCxnSpPr/>
      </xdr:nvCxnSpPr>
      <xdr:spPr>
        <a:xfrm flipV="1">
          <a:off x="7861300" y="16682780"/>
          <a:ext cx="889000" cy="1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77" name="フローチャート: 判断 476"/>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78" name="テキスト ボックス 477"/>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144157</xdr:rowOff>
    </xdr:from>
    <xdr:to>
      <xdr:col>41</xdr:col>
      <xdr:colOff>50800</xdr:colOff>
      <xdr:row>98</xdr:row>
      <xdr:rowOff>7243</xdr:rowOff>
    </xdr:to>
    <xdr:cxnSp macro="">
      <xdr:nvCxnSpPr>
        <xdr:cNvPr id="479" name="直線コネクタ 478"/>
        <xdr:cNvCxnSpPr/>
      </xdr:nvCxnSpPr>
      <xdr:spPr>
        <a:xfrm>
          <a:off x="6972300" y="16774807"/>
          <a:ext cx="889000" cy="3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0" name="フローチャート: 判断 479"/>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1" name="テキスト ボックス 480"/>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2" name="フローチャート: 判断 481"/>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3" name="テキスト ボックス 482"/>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49033</xdr:rowOff>
    </xdr:from>
    <xdr:to>
      <xdr:col>55</xdr:col>
      <xdr:colOff>50800</xdr:colOff>
      <xdr:row>97</xdr:row>
      <xdr:rowOff>150633</xdr:rowOff>
    </xdr:to>
    <xdr:sp macro="" textlink="">
      <xdr:nvSpPr>
        <xdr:cNvPr id="489" name="楕円 488"/>
        <xdr:cNvSpPr/>
      </xdr:nvSpPr>
      <xdr:spPr>
        <a:xfrm>
          <a:off x="10426700" y="166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71910</xdr:rowOff>
    </xdr:from>
    <xdr:ext cx="534377" cy="259045"/>
    <xdr:sp macro="" textlink="">
      <xdr:nvSpPr>
        <xdr:cNvPr id="490" name="土木費該当値テキスト"/>
        <xdr:cNvSpPr txBox="1"/>
      </xdr:nvSpPr>
      <xdr:spPr>
        <a:xfrm>
          <a:off x="10528300" y="1653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82513</xdr:rowOff>
    </xdr:from>
    <xdr:to>
      <xdr:col>50</xdr:col>
      <xdr:colOff>165100</xdr:colOff>
      <xdr:row>98</xdr:row>
      <xdr:rowOff>12663</xdr:rowOff>
    </xdr:to>
    <xdr:sp macro="" textlink="">
      <xdr:nvSpPr>
        <xdr:cNvPr id="491" name="楕円 490"/>
        <xdr:cNvSpPr/>
      </xdr:nvSpPr>
      <xdr:spPr>
        <a:xfrm>
          <a:off x="9588500" y="167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29190</xdr:rowOff>
    </xdr:from>
    <xdr:ext cx="534377" cy="259045"/>
    <xdr:sp macro="" textlink="">
      <xdr:nvSpPr>
        <xdr:cNvPr id="492" name="テキスト ボックス 491"/>
        <xdr:cNvSpPr txBox="1"/>
      </xdr:nvSpPr>
      <xdr:spPr>
        <a:xfrm>
          <a:off x="9372111" y="164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1330</xdr:rowOff>
    </xdr:from>
    <xdr:to>
      <xdr:col>46</xdr:col>
      <xdr:colOff>38100</xdr:colOff>
      <xdr:row>97</xdr:row>
      <xdr:rowOff>102930</xdr:rowOff>
    </xdr:to>
    <xdr:sp macro="" textlink="">
      <xdr:nvSpPr>
        <xdr:cNvPr id="493" name="楕円 492"/>
        <xdr:cNvSpPr/>
      </xdr:nvSpPr>
      <xdr:spPr>
        <a:xfrm>
          <a:off x="8699500" y="1663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119457</xdr:rowOff>
    </xdr:from>
    <xdr:ext cx="599010" cy="259045"/>
    <xdr:sp macro="" textlink="">
      <xdr:nvSpPr>
        <xdr:cNvPr id="494" name="テキスト ボックス 493"/>
        <xdr:cNvSpPr txBox="1"/>
      </xdr:nvSpPr>
      <xdr:spPr>
        <a:xfrm>
          <a:off x="8450795" y="1640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127893</xdr:rowOff>
    </xdr:from>
    <xdr:to>
      <xdr:col>41</xdr:col>
      <xdr:colOff>101600</xdr:colOff>
      <xdr:row>98</xdr:row>
      <xdr:rowOff>58043</xdr:rowOff>
    </xdr:to>
    <xdr:sp macro="" textlink="">
      <xdr:nvSpPr>
        <xdr:cNvPr id="495" name="楕円 494"/>
        <xdr:cNvSpPr/>
      </xdr:nvSpPr>
      <xdr:spPr>
        <a:xfrm>
          <a:off x="7810500" y="167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74570</xdr:rowOff>
    </xdr:from>
    <xdr:ext cx="534377" cy="259045"/>
    <xdr:sp macro="" textlink="">
      <xdr:nvSpPr>
        <xdr:cNvPr id="496" name="テキスト ボックス 495"/>
        <xdr:cNvSpPr txBox="1"/>
      </xdr:nvSpPr>
      <xdr:spPr>
        <a:xfrm>
          <a:off x="7594111" y="1653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93357</xdr:rowOff>
    </xdr:from>
    <xdr:to>
      <xdr:col>36</xdr:col>
      <xdr:colOff>165100</xdr:colOff>
      <xdr:row>98</xdr:row>
      <xdr:rowOff>23507</xdr:rowOff>
    </xdr:to>
    <xdr:sp macro="" textlink="">
      <xdr:nvSpPr>
        <xdr:cNvPr id="497" name="楕円 496"/>
        <xdr:cNvSpPr/>
      </xdr:nvSpPr>
      <xdr:spPr>
        <a:xfrm>
          <a:off x="6921500" y="1672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40034</xdr:rowOff>
    </xdr:from>
    <xdr:ext cx="534377" cy="259045"/>
    <xdr:sp macro="" textlink="">
      <xdr:nvSpPr>
        <xdr:cNvPr id="498" name="テキスト ボックス 497"/>
        <xdr:cNvSpPr txBox="1"/>
      </xdr:nvSpPr>
      <xdr:spPr>
        <a:xfrm>
          <a:off x="6705111" y="164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3" name="直線コネクタ 522"/>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4"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5" name="直線コネクタ 524"/>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6"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27" name="直線コネクタ 526"/>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148882</xdr:rowOff>
    </xdr:from>
    <xdr:to>
      <xdr:col>85</xdr:col>
      <xdr:colOff>127000</xdr:colOff>
      <xdr:row>37</xdr:row>
      <xdr:rowOff>45022</xdr:rowOff>
    </xdr:to>
    <xdr:cxnSp macro="">
      <xdr:nvCxnSpPr>
        <xdr:cNvPr id="528" name="直線コネクタ 527"/>
        <xdr:cNvCxnSpPr/>
      </xdr:nvCxnSpPr>
      <xdr:spPr>
        <a:xfrm>
          <a:off x="15481300" y="6321082"/>
          <a:ext cx="8382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29" name="消防費平均値テキスト"/>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0" name="フローチャート: 判断 529"/>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148882</xdr:rowOff>
    </xdr:from>
    <xdr:to>
      <xdr:col>81</xdr:col>
      <xdr:colOff>50800</xdr:colOff>
      <xdr:row>37</xdr:row>
      <xdr:rowOff>72492</xdr:rowOff>
    </xdr:to>
    <xdr:cxnSp macro="">
      <xdr:nvCxnSpPr>
        <xdr:cNvPr id="531" name="直線コネクタ 530"/>
        <xdr:cNvCxnSpPr/>
      </xdr:nvCxnSpPr>
      <xdr:spPr>
        <a:xfrm flipV="1">
          <a:off x="14592300" y="6321082"/>
          <a:ext cx="8890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2" name="フローチャート: 判断 531"/>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3" name="テキスト ボックス 532"/>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131051</xdr:rowOff>
    </xdr:from>
    <xdr:to>
      <xdr:col>76</xdr:col>
      <xdr:colOff>114300</xdr:colOff>
      <xdr:row>37</xdr:row>
      <xdr:rowOff>72492</xdr:rowOff>
    </xdr:to>
    <xdr:cxnSp macro="">
      <xdr:nvCxnSpPr>
        <xdr:cNvPr id="534" name="直線コネクタ 533"/>
        <xdr:cNvCxnSpPr/>
      </xdr:nvCxnSpPr>
      <xdr:spPr>
        <a:xfrm>
          <a:off x="13703300" y="6303251"/>
          <a:ext cx="889000" cy="1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5" name="フローチャート: 判断 534"/>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6" name="テキスト ボックス 535"/>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131051</xdr:rowOff>
    </xdr:from>
    <xdr:to>
      <xdr:col>71</xdr:col>
      <xdr:colOff>177800</xdr:colOff>
      <xdr:row>37</xdr:row>
      <xdr:rowOff>13741</xdr:rowOff>
    </xdr:to>
    <xdr:cxnSp macro="">
      <xdr:nvCxnSpPr>
        <xdr:cNvPr id="537" name="直線コネクタ 536"/>
        <xdr:cNvCxnSpPr/>
      </xdr:nvCxnSpPr>
      <xdr:spPr>
        <a:xfrm flipV="1">
          <a:off x="12814300" y="6303251"/>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38" name="フローチャート: 判断 537"/>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39" name="テキスト ボックス 538"/>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0" name="フローチャート: 判断 539"/>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26064</xdr:rowOff>
    </xdr:from>
    <xdr:ext cx="534377" cy="259045"/>
    <xdr:sp macro="" textlink="">
      <xdr:nvSpPr>
        <xdr:cNvPr id="541" name="テキスト ボックス 540"/>
        <xdr:cNvSpPr txBox="1"/>
      </xdr:nvSpPr>
      <xdr:spPr>
        <a:xfrm>
          <a:off x="12547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165672</xdr:rowOff>
    </xdr:from>
    <xdr:to>
      <xdr:col>85</xdr:col>
      <xdr:colOff>177800</xdr:colOff>
      <xdr:row>37</xdr:row>
      <xdr:rowOff>95822</xdr:rowOff>
    </xdr:to>
    <xdr:sp macro="" textlink="">
      <xdr:nvSpPr>
        <xdr:cNvPr id="547" name="楕円 546"/>
        <xdr:cNvSpPr/>
      </xdr:nvSpPr>
      <xdr:spPr>
        <a:xfrm>
          <a:off x="162687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17099</xdr:rowOff>
    </xdr:from>
    <xdr:ext cx="534377" cy="259045"/>
    <xdr:sp macro="" textlink="">
      <xdr:nvSpPr>
        <xdr:cNvPr id="548" name="消防費該当値テキスト"/>
        <xdr:cNvSpPr txBox="1"/>
      </xdr:nvSpPr>
      <xdr:spPr>
        <a:xfrm>
          <a:off x="16370300" y="61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98082</xdr:rowOff>
    </xdr:from>
    <xdr:to>
      <xdr:col>81</xdr:col>
      <xdr:colOff>101600</xdr:colOff>
      <xdr:row>37</xdr:row>
      <xdr:rowOff>28232</xdr:rowOff>
    </xdr:to>
    <xdr:sp macro="" textlink="">
      <xdr:nvSpPr>
        <xdr:cNvPr id="549" name="楕円 548"/>
        <xdr:cNvSpPr/>
      </xdr:nvSpPr>
      <xdr:spPr>
        <a:xfrm>
          <a:off x="15430500" y="62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44759</xdr:rowOff>
    </xdr:from>
    <xdr:ext cx="534377" cy="259045"/>
    <xdr:sp macro="" textlink="">
      <xdr:nvSpPr>
        <xdr:cNvPr id="550" name="テキスト ボックス 549"/>
        <xdr:cNvSpPr txBox="1"/>
      </xdr:nvSpPr>
      <xdr:spPr>
        <a:xfrm>
          <a:off x="15214111" y="60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21692</xdr:rowOff>
    </xdr:from>
    <xdr:to>
      <xdr:col>76</xdr:col>
      <xdr:colOff>165100</xdr:colOff>
      <xdr:row>37</xdr:row>
      <xdr:rowOff>123292</xdr:rowOff>
    </xdr:to>
    <xdr:sp macro="" textlink="">
      <xdr:nvSpPr>
        <xdr:cNvPr id="551" name="楕円 550"/>
        <xdr:cNvSpPr/>
      </xdr:nvSpPr>
      <xdr:spPr>
        <a:xfrm>
          <a:off x="14541500" y="63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139819</xdr:rowOff>
    </xdr:from>
    <xdr:ext cx="534377" cy="259045"/>
    <xdr:sp macro="" textlink="">
      <xdr:nvSpPr>
        <xdr:cNvPr id="552" name="テキスト ボックス 551"/>
        <xdr:cNvSpPr txBox="1"/>
      </xdr:nvSpPr>
      <xdr:spPr>
        <a:xfrm>
          <a:off x="14325111" y="614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80251</xdr:rowOff>
    </xdr:from>
    <xdr:to>
      <xdr:col>72</xdr:col>
      <xdr:colOff>38100</xdr:colOff>
      <xdr:row>37</xdr:row>
      <xdr:rowOff>10401</xdr:rowOff>
    </xdr:to>
    <xdr:sp macro="" textlink="">
      <xdr:nvSpPr>
        <xdr:cNvPr id="553" name="楕円 552"/>
        <xdr:cNvSpPr/>
      </xdr:nvSpPr>
      <xdr:spPr>
        <a:xfrm>
          <a:off x="13652500" y="62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26928</xdr:rowOff>
    </xdr:from>
    <xdr:ext cx="534377" cy="259045"/>
    <xdr:sp macro="" textlink="">
      <xdr:nvSpPr>
        <xdr:cNvPr id="554" name="テキスト ボックス 553"/>
        <xdr:cNvSpPr txBox="1"/>
      </xdr:nvSpPr>
      <xdr:spPr>
        <a:xfrm>
          <a:off x="13436111" y="602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134391</xdr:rowOff>
    </xdr:from>
    <xdr:to>
      <xdr:col>67</xdr:col>
      <xdr:colOff>101600</xdr:colOff>
      <xdr:row>37</xdr:row>
      <xdr:rowOff>64541</xdr:rowOff>
    </xdr:to>
    <xdr:sp macro="" textlink="">
      <xdr:nvSpPr>
        <xdr:cNvPr id="555" name="楕円 554"/>
        <xdr:cNvSpPr/>
      </xdr:nvSpPr>
      <xdr:spPr>
        <a:xfrm>
          <a:off x="12763500" y="63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81068</xdr:rowOff>
    </xdr:from>
    <xdr:ext cx="534377" cy="259045"/>
    <xdr:sp macro="" textlink="">
      <xdr:nvSpPr>
        <xdr:cNvPr id="556" name="テキスト ボックス 555"/>
        <xdr:cNvSpPr txBox="1"/>
      </xdr:nvSpPr>
      <xdr:spPr>
        <a:xfrm>
          <a:off x="12547111" y="60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3" name="直線コネクタ 582"/>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4"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5" name="直線コネクタ 584"/>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6"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87" name="直線コネクタ 586"/>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75322</xdr:rowOff>
    </xdr:from>
    <xdr:to>
      <xdr:col>85</xdr:col>
      <xdr:colOff>127000</xdr:colOff>
      <xdr:row>58</xdr:row>
      <xdr:rowOff>13132</xdr:rowOff>
    </xdr:to>
    <xdr:cxnSp macro="">
      <xdr:nvCxnSpPr>
        <xdr:cNvPr id="588" name="直線コネクタ 587"/>
        <xdr:cNvCxnSpPr/>
      </xdr:nvCxnSpPr>
      <xdr:spPr>
        <a:xfrm>
          <a:off x="15481300" y="9847972"/>
          <a:ext cx="838200" cy="10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89" name="教育費平均値テキスト"/>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0" name="フローチャート: 判断 589"/>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75322</xdr:rowOff>
    </xdr:from>
    <xdr:to>
      <xdr:col>81</xdr:col>
      <xdr:colOff>50800</xdr:colOff>
      <xdr:row>58</xdr:row>
      <xdr:rowOff>116851</xdr:rowOff>
    </xdr:to>
    <xdr:cxnSp macro="">
      <xdr:nvCxnSpPr>
        <xdr:cNvPr id="591" name="直線コネクタ 590"/>
        <xdr:cNvCxnSpPr/>
      </xdr:nvCxnSpPr>
      <xdr:spPr>
        <a:xfrm flipV="1">
          <a:off x="14592300" y="9847972"/>
          <a:ext cx="889000" cy="2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2" name="フローチャート: 判断 591"/>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3" name="テキスト ボックス 592"/>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116851</xdr:rowOff>
    </xdr:from>
    <xdr:to>
      <xdr:col>76</xdr:col>
      <xdr:colOff>114300</xdr:colOff>
      <xdr:row>58</xdr:row>
      <xdr:rowOff>130611</xdr:rowOff>
    </xdr:to>
    <xdr:cxnSp macro="">
      <xdr:nvCxnSpPr>
        <xdr:cNvPr id="594" name="直線コネクタ 593"/>
        <xdr:cNvCxnSpPr/>
      </xdr:nvCxnSpPr>
      <xdr:spPr>
        <a:xfrm flipV="1">
          <a:off x="13703300" y="10060951"/>
          <a:ext cx="889000" cy="1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5" name="フローチャート: 判断 594"/>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6" name="テキスト ボックス 595"/>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115239</xdr:rowOff>
    </xdr:from>
    <xdr:to>
      <xdr:col>71</xdr:col>
      <xdr:colOff>177800</xdr:colOff>
      <xdr:row>58</xdr:row>
      <xdr:rowOff>130611</xdr:rowOff>
    </xdr:to>
    <xdr:cxnSp macro="">
      <xdr:nvCxnSpPr>
        <xdr:cNvPr id="597" name="直線コネクタ 596"/>
        <xdr:cNvCxnSpPr/>
      </xdr:nvCxnSpPr>
      <xdr:spPr>
        <a:xfrm>
          <a:off x="12814300" y="10059339"/>
          <a:ext cx="8890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598" name="フローチャート: 判断 597"/>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599" name="テキスト ボックス 598"/>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0" name="フローチャート: 判断 599"/>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1" name="テキスト ボックス 600"/>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133782</xdr:rowOff>
    </xdr:from>
    <xdr:to>
      <xdr:col>85</xdr:col>
      <xdr:colOff>177800</xdr:colOff>
      <xdr:row>58</xdr:row>
      <xdr:rowOff>63932</xdr:rowOff>
    </xdr:to>
    <xdr:sp macro="" textlink="">
      <xdr:nvSpPr>
        <xdr:cNvPr id="607" name="楕円 606"/>
        <xdr:cNvSpPr/>
      </xdr:nvSpPr>
      <xdr:spPr>
        <a:xfrm>
          <a:off x="16268700" y="99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156659</xdr:rowOff>
    </xdr:from>
    <xdr:ext cx="534377" cy="259045"/>
    <xdr:sp macro="" textlink="">
      <xdr:nvSpPr>
        <xdr:cNvPr id="608" name="教育費該当値テキスト"/>
        <xdr:cNvSpPr txBox="1"/>
      </xdr:nvSpPr>
      <xdr:spPr>
        <a:xfrm>
          <a:off x="16370300" y="97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24522</xdr:rowOff>
    </xdr:from>
    <xdr:to>
      <xdr:col>81</xdr:col>
      <xdr:colOff>101600</xdr:colOff>
      <xdr:row>57</xdr:row>
      <xdr:rowOff>126122</xdr:rowOff>
    </xdr:to>
    <xdr:sp macro="" textlink="">
      <xdr:nvSpPr>
        <xdr:cNvPr id="609" name="楕円 608"/>
        <xdr:cNvSpPr/>
      </xdr:nvSpPr>
      <xdr:spPr>
        <a:xfrm>
          <a:off x="15430500" y="97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142649</xdr:rowOff>
    </xdr:from>
    <xdr:ext cx="534377" cy="259045"/>
    <xdr:sp macro="" textlink="">
      <xdr:nvSpPr>
        <xdr:cNvPr id="610" name="テキスト ボックス 609"/>
        <xdr:cNvSpPr txBox="1"/>
      </xdr:nvSpPr>
      <xdr:spPr>
        <a:xfrm>
          <a:off x="15214111" y="957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66051</xdr:rowOff>
    </xdr:from>
    <xdr:to>
      <xdr:col>76</xdr:col>
      <xdr:colOff>165100</xdr:colOff>
      <xdr:row>58</xdr:row>
      <xdr:rowOff>167651</xdr:rowOff>
    </xdr:to>
    <xdr:sp macro="" textlink="">
      <xdr:nvSpPr>
        <xdr:cNvPr id="611" name="楕円 610"/>
        <xdr:cNvSpPr/>
      </xdr:nvSpPr>
      <xdr:spPr>
        <a:xfrm>
          <a:off x="14541500" y="1001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158778</xdr:rowOff>
    </xdr:from>
    <xdr:ext cx="534377" cy="259045"/>
    <xdr:sp macro="" textlink="">
      <xdr:nvSpPr>
        <xdr:cNvPr id="612" name="テキスト ボックス 611"/>
        <xdr:cNvSpPr txBox="1"/>
      </xdr:nvSpPr>
      <xdr:spPr>
        <a:xfrm>
          <a:off x="14325111" y="1010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79811</xdr:rowOff>
    </xdr:from>
    <xdr:to>
      <xdr:col>72</xdr:col>
      <xdr:colOff>38100</xdr:colOff>
      <xdr:row>59</xdr:row>
      <xdr:rowOff>9961</xdr:rowOff>
    </xdr:to>
    <xdr:sp macro="" textlink="">
      <xdr:nvSpPr>
        <xdr:cNvPr id="613" name="楕円 612"/>
        <xdr:cNvSpPr/>
      </xdr:nvSpPr>
      <xdr:spPr>
        <a:xfrm>
          <a:off x="13652500" y="1002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1088</xdr:rowOff>
    </xdr:from>
    <xdr:ext cx="534377" cy="259045"/>
    <xdr:sp macro="" textlink="">
      <xdr:nvSpPr>
        <xdr:cNvPr id="614" name="テキスト ボックス 613"/>
        <xdr:cNvSpPr txBox="1"/>
      </xdr:nvSpPr>
      <xdr:spPr>
        <a:xfrm>
          <a:off x="13436111" y="1011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64439</xdr:rowOff>
    </xdr:from>
    <xdr:to>
      <xdr:col>67</xdr:col>
      <xdr:colOff>101600</xdr:colOff>
      <xdr:row>58</xdr:row>
      <xdr:rowOff>166039</xdr:rowOff>
    </xdr:to>
    <xdr:sp macro="" textlink="">
      <xdr:nvSpPr>
        <xdr:cNvPr id="615" name="楕円 614"/>
        <xdr:cNvSpPr/>
      </xdr:nvSpPr>
      <xdr:spPr>
        <a:xfrm>
          <a:off x="12763500" y="100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157166</xdr:rowOff>
    </xdr:from>
    <xdr:ext cx="534377" cy="259045"/>
    <xdr:sp macro="" textlink="">
      <xdr:nvSpPr>
        <xdr:cNvPr id="616" name="テキスト ボックス 615"/>
        <xdr:cNvSpPr txBox="1"/>
      </xdr:nvSpPr>
      <xdr:spPr>
        <a:xfrm>
          <a:off x="12547111" y="1010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0" name="テキスト ボックス 62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2" name="テキスト ボックス 63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4" name="テキスト ボックス 63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6" name="テキスト ボックス 63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8" name="テキスト ボックス 63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0" name="直線コネクタ 639"/>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1"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3"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4" name="直線コネクタ 643"/>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41439</xdr:rowOff>
    </xdr:from>
    <xdr:to>
      <xdr:col>85</xdr:col>
      <xdr:colOff>127000</xdr:colOff>
      <xdr:row>79</xdr:row>
      <xdr:rowOff>42045</xdr:rowOff>
    </xdr:to>
    <xdr:cxnSp macro="">
      <xdr:nvCxnSpPr>
        <xdr:cNvPr id="645" name="直線コネクタ 644"/>
        <xdr:cNvCxnSpPr/>
      </xdr:nvCxnSpPr>
      <xdr:spPr>
        <a:xfrm flipV="1">
          <a:off x="15481300" y="13585989"/>
          <a:ext cx="8382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6"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47" name="フローチャート: 判断 646"/>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42045</xdr:rowOff>
    </xdr:from>
    <xdr:to>
      <xdr:col>81</xdr:col>
      <xdr:colOff>50800</xdr:colOff>
      <xdr:row>79</xdr:row>
      <xdr:rowOff>44450</xdr:rowOff>
    </xdr:to>
    <xdr:cxnSp macro="">
      <xdr:nvCxnSpPr>
        <xdr:cNvPr id="648" name="直線コネクタ 647"/>
        <xdr:cNvCxnSpPr/>
      </xdr:nvCxnSpPr>
      <xdr:spPr>
        <a:xfrm flipV="1">
          <a:off x="14592300" y="13586595"/>
          <a:ext cx="8890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49" name="フローチャート: 判断 648"/>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0" name="テキスト ボックス 649"/>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42263</xdr:rowOff>
    </xdr:from>
    <xdr:to>
      <xdr:col>76</xdr:col>
      <xdr:colOff>114300</xdr:colOff>
      <xdr:row>79</xdr:row>
      <xdr:rowOff>44450</xdr:rowOff>
    </xdr:to>
    <xdr:cxnSp macro="">
      <xdr:nvCxnSpPr>
        <xdr:cNvPr id="651" name="直線コネクタ 650"/>
        <xdr:cNvCxnSpPr/>
      </xdr:nvCxnSpPr>
      <xdr:spPr>
        <a:xfrm>
          <a:off x="13703300" y="13586813"/>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2" name="フローチャート: 判断 651"/>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3" name="テキスト ボックス 652"/>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42263</xdr:rowOff>
    </xdr:from>
    <xdr:to>
      <xdr:col>71</xdr:col>
      <xdr:colOff>177800</xdr:colOff>
      <xdr:row>79</xdr:row>
      <xdr:rowOff>43224</xdr:rowOff>
    </xdr:to>
    <xdr:cxnSp macro="">
      <xdr:nvCxnSpPr>
        <xdr:cNvPr id="654" name="直線コネクタ 653"/>
        <xdr:cNvCxnSpPr/>
      </xdr:nvCxnSpPr>
      <xdr:spPr>
        <a:xfrm flipV="1">
          <a:off x="12814300" y="13586813"/>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5" name="フローチャート: 判断 654"/>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6" name="テキスト ボックス 655"/>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57" name="フローチャート: 判断 656"/>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58" name="テキスト ボックス 657"/>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162089</xdr:rowOff>
    </xdr:from>
    <xdr:to>
      <xdr:col>85</xdr:col>
      <xdr:colOff>177800</xdr:colOff>
      <xdr:row>79</xdr:row>
      <xdr:rowOff>92239</xdr:rowOff>
    </xdr:to>
    <xdr:sp macro="" textlink="">
      <xdr:nvSpPr>
        <xdr:cNvPr id="664" name="楕円 663"/>
        <xdr:cNvSpPr/>
      </xdr:nvSpPr>
      <xdr:spPr>
        <a:xfrm>
          <a:off x="16268700" y="135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135811</xdr:rowOff>
    </xdr:from>
    <xdr:ext cx="378565" cy="259045"/>
    <xdr:sp macro="" textlink="">
      <xdr:nvSpPr>
        <xdr:cNvPr id="665" name="災害復旧費該当値テキスト"/>
        <xdr:cNvSpPr txBox="1"/>
      </xdr:nvSpPr>
      <xdr:spPr>
        <a:xfrm>
          <a:off x="16370300" y="1350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162695</xdr:rowOff>
    </xdr:from>
    <xdr:to>
      <xdr:col>81</xdr:col>
      <xdr:colOff>101600</xdr:colOff>
      <xdr:row>79</xdr:row>
      <xdr:rowOff>92845</xdr:rowOff>
    </xdr:to>
    <xdr:sp macro="" textlink="">
      <xdr:nvSpPr>
        <xdr:cNvPr id="666" name="楕円 665"/>
        <xdr:cNvSpPr/>
      </xdr:nvSpPr>
      <xdr:spPr>
        <a:xfrm>
          <a:off x="15430500" y="13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83972</xdr:rowOff>
    </xdr:from>
    <xdr:ext cx="378565" cy="259045"/>
    <xdr:sp macro="" textlink="">
      <xdr:nvSpPr>
        <xdr:cNvPr id="667" name="テキスト ボックス 666"/>
        <xdr:cNvSpPr txBox="1"/>
      </xdr:nvSpPr>
      <xdr:spPr>
        <a:xfrm>
          <a:off x="15292017" y="13628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162913</xdr:rowOff>
    </xdr:from>
    <xdr:to>
      <xdr:col>72</xdr:col>
      <xdr:colOff>38100</xdr:colOff>
      <xdr:row>79</xdr:row>
      <xdr:rowOff>93063</xdr:rowOff>
    </xdr:to>
    <xdr:sp macro="" textlink="">
      <xdr:nvSpPr>
        <xdr:cNvPr id="670" name="楕円 669"/>
        <xdr:cNvSpPr/>
      </xdr:nvSpPr>
      <xdr:spPr>
        <a:xfrm>
          <a:off x="13652500" y="135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84190</xdr:rowOff>
    </xdr:from>
    <xdr:ext cx="378565" cy="259045"/>
    <xdr:sp macro="" textlink="">
      <xdr:nvSpPr>
        <xdr:cNvPr id="671" name="テキスト ボックス 670"/>
        <xdr:cNvSpPr txBox="1"/>
      </xdr:nvSpPr>
      <xdr:spPr>
        <a:xfrm>
          <a:off x="13514017" y="13628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163874</xdr:rowOff>
    </xdr:from>
    <xdr:to>
      <xdr:col>67</xdr:col>
      <xdr:colOff>101600</xdr:colOff>
      <xdr:row>79</xdr:row>
      <xdr:rowOff>94024</xdr:rowOff>
    </xdr:to>
    <xdr:sp macro="" textlink="">
      <xdr:nvSpPr>
        <xdr:cNvPr id="672" name="楕円 671"/>
        <xdr:cNvSpPr/>
      </xdr:nvSpPr>
      <xdr:spPr>
        <a:xfrm>
          <a:off x="12763500" y="13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85151</xdr:rowOff>
    </xdr:from>
    <xdr:ext cx="378565" cy="259045"/>
    <xdr:sp macro="" textlink="">
      <xdr:nvSpPr>
        <xdr:cNvPr id="673" name="テキスト ボックス 672"/>
        <xdr:cNvSpPr txBox="1"/>
      </xdr:nvSpPr>
      <xdr:spPr>
        <a:xfrm>
          <a:off x="12625017" y="13629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697" name="直線コネクタ 696"/>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698"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699" name="直線コネクタ 698"/>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0"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1" name="直線コネクタ 700"/>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72670</xdr:rowOff>
    </xdr:from>
    <xdr:to>
      <xdr:col>85</xdr:col>
      <xdr:colOff>127000</xdr:colOff>
      <xdr:row>94</xdr:row>
      <xdr:rowOff>77381</xdr:rowOff>
    </xdr:to>
    <xdr:cxnSp macro="">
      <xdr:nvCxnSpPr>
        <xdr:cNvPr id="702" name="直線コネクタ 701"/>
        <xdr:cNvCxnSpPr/>
      </xdr:nvCxnSpPr>
      <xdr:spPr>
        <a:xfrm flipV="1">
          <a:off x="15481300" y="16188970"/>
          <a:ext cx="8382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3" name="公債費平均値テキスト"/>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4" name="フローチャート: 判断 703"/>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77381</xdr:rowOff>
    </xdr:from>
    <xdr:to>
      <xdr:col>81</xdr:col>
      <xdr:colOff>50800</xdr:colOff>
      <xdr:row>94</xdr:row>
      <xdr:rowOff>89585</xdr:rowOff>
    </xdr:to>
    <xdr:cxnSp macro="">
      <xdr:nvCxnSpPr>
        <xdr:cNvPr id="705" name="直線コネクタ 704"/>
        <xdr:cNvCxnSpPr/>
      </xdr:nvCxnSpPr>
      <xdr:spPr>
        <a:xfrm flipV="1">
          <a:off x="14592300" y="16193681"/>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6" name="フローチャート: 判断 705"/>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21201</xdr:rowOff>
    </xdr:from>
    <xdr:ext cx="534377" cy="259045"/>
    <xdr:sp macro="" textlink="">
      <xdr:nvSpPr>
        <xdr:cNvPr id="707" name="テキスト ボックス 706"/>
        <xdr:cNvSpPr txBox="1"/>
      </xdr:nvSpPr>
      <xdr:spPr>
        <a:xfrm>
          <a:off x="15214111" y="166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89585</xdr:rowOff>
    </xdr:from>
    <xdr:to>
      <xdr:col>76</xdr:col>
      <xdr:colOff>114300</xdr:colOff>
      <xdr:row>94</xdr:row>
      <xdr:rowOff>129209</xdr:rowOff>
    </xdr:to>
    <xdr:cxnSp macro="">
      <xdr:nvCxnSpPr>
        <xdr:cNvPr id="708" name="直線コネクタ 707"/>
        <xdr:cNvCxnSpPr/>
      </xdr:nvCxnSpPr>
      <xdr:spPr>
        <a:xfrm flipV="1">
          <a:off x="13703300" y="16205885"/>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09" name="フローチャート: 判断 708"/>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0" name="テキスト ボックス 709"/>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129209</xdr:rowOff>
    </xdr:from>
    <xdr:to>
      <xdr:col>71</xdr:col>
      <xdr:colOff>177800</xdr:colOff>
      <xdr:row>95</xdr:row>
      <xdr:rowOff>82169</xdr:rowOff>
    </xdr:to>
    <xdr:cxnSp macro="">
      <xdr:nvCxnSpPr>
        <xdr:cNvPr id="711" name="直線コネクタ 710"/>
        <xdr:cNvCxnSpPr/>
      </xdr:nvCxnSpPr>
      <xdr:spPr>
        <a:xfrm flipV="1">
          <a:off x="12814300" y="16245509"/>
          <a:ext cx="889000" cy="12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2" name="フローチャート: 判断 711"/>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3" name="テキスト ボックス 712"/>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4" name="フローチャート: 判断 713"/>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5" name="テキスト ボックス 714"/>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21870</xdr:rowOff>
    </xdr:from>
    <xdr:to>
      <xdr:col>85</xdr:col>
      <xdr:colOff>177800</xdr:colOff>
      <xdr:row>94</xdr:row>
      <xdr:rowOff>123470</xdr:rowOff>
    </xdr:to>
    <xdr:sp macro="" textlink="">
      <xdr:nvSpPr>
        <xdr:cNvPr id="721" name="楕円 720"/>
        <xdr:cNvSpPr/>
      </xdr:nvSpPr>
      <xdr:spPr>
        <a:xfrm>
          <a:off x="16268700" y="1613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44747</xdr:rowOff>
    </xdr:from>
    <xdr:ext cx="534377" cy="259045"/>
    <xdr:sp macro="" textlink="">
      <xdr:nvSpPr>
        <xdr:cNvPr id="722" name="公債費該当値テキスト"/>
        <xdr:cNvSpPr txBox="1"/>
      </xdr:nvSpPr>
      <xdr:spPr>
        <a:xfrm>
          <a:off x="16370300" y="1598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26581</xdr:rowOff>
    </xdr:from>
    <xdr:to>
      <xdr:col>81</xdr:col>
      <xdr:colOff>101600</xdr:colOff>
      <xdr:row>94</xdr:row>
      <xdr:rowOff>128181</xdr:rowOff>
    </xdr:to>
    <xdr:sp macro="" textlink="">
      <xdr:nvSpPr>
        <xdr:cNvPr id="723" name="楕円 722"/>
        <xdr:cNvSpPr/>
      </xdr:nvSpPr>
      <xdr:spPr>
        <a:xfrm>
          <a:off x="15430500" y="1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144708</xdr:rowOff>
    </xdr:from>
    <xdr:ext cx="534377" cy="259045"/>
    <xdr:sp macro="" textlink="">
      <xdr:nvSpPr>
        <xdr:cNvPr id="724" name="テキスト ボックス 723"/>
        <xdr:cNvSpPr txBox="1"/>
      </xdr:nvSpPr>
      <xdr:spPr>
        <a:xfrm>
          <a:off x="15214111" y="159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38785</xdr:rowOff>
    </xdr:from>
    <xdr:to>
      <xdr:col>76</xdr:col>
      <xdr:colOff>165100</xdr:colOff>
      <xdr:row>94</xdr:row>
      <xdr:rowOff>140385</xdr:rowOff>
    </xdr:to>
    <xdr:sp macro="" textlink="">
      <xdr:nvSpPr>
        <xdr:cNvPr id="725" name="楕円 724"/>
        <xdr:cNvSpPr/>
      </xdr:nvSpPr>
      <xdr:spPr>
        <a:xfrm>
          <a:off x="14541500" y="161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156912</xdr:rowOff>
    </xdr:from>
    <xdr:ext cx="534377" cy="259045"/>
    <xdr:sp macro="" textlink="">
      <xdr:nvSpPr>
        <xdr:cNvPr id="726" name="テキスト ボックス 725"/>
        <xdr:cNvSpPr txBox="1"/>
      </xdr:nvSpPr>
      <xdr:spPr>
        <a:xfrm>
          <a:off x="14325111" y="159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78409</xdr:rowOff>
    </xdr:from>
    <xdr:to>
      <xdr:col>72</xdr:col>
      <xdr:colOff>38100</xdr:colOff>
      <xdr:row>95</xdr:row>
      <xdr:rowOff>8559</xdr:rowOff>
    </xdr:to>
    <xdr:sp macro="" textlink="">
      <xdr:nvSpPr>
        <xdr:cNvPr id="727" name="楕円 726"/>
        <xdr:cNvSpPr/>
      </xdr:nvSpPr>
      <xdr:spPr>
        <a:xfrm>
          <a:off x="13652500" y="161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25086</xdr:rowOff>
    </xdr:from>
    <xdr:ext cx="534377" cy="259045"/>
    <xdr:sp macro="" textlink="">
      <xdr:nvSpPr>
        <xdr:cNvPr id="728" name="テキスト ボックス 727"/>
        <xdr:cNvSpPr txBox="1"/>
      </xdr:nvSpPr>
      <xdr:spPr>
        <a:xfrm>
          <a:off x="13436111" y="159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31369</xdr:rowOff>
    </xdr:from>
    <xdr:to>
      <xdr:col>67</xdr:col>
      <xdr:colOff>101600</xdr:colOff>
      <xdr:row>95</xdr:row>
      <xdr:rowOff>132969</xdr:rowOff>
    </xdr:to>
    <xdr:sp macro="" textlink="">
      <xdr:nvSpPr>
        <xdr:cNvPr id="729" name="楕円 728"/>
        <xdr:cNvSpPr/>
      </xdr:nvSpPr>
      <xdr:spPr>
        <a:xfrm>
          <a:off x="12763500" y="163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149496</xdr:rowOff>
    </xdr:from>
    <xdr:ext cx="534377" cy="259045"/>
    <xdr:sp macro="" textlink="">
      <xdr:nvSpPr>
        <xdr:cNvPr id="730" name="テキスト ボックス 729"/>
        <xdr:cNvSpPr txBox="1"/>
      </xdr:nvSpPr>
      <xdr:spPr>
        <a:xfrm>
          <a:off x="12547111" y="160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6" name="テキスト ボックス 74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8" name="テキスト ボックス 74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2" name="直線コネクタ 751"/>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3"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5"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6" name="直線コネクタ 755"/>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58"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59" name="フローチャート: 判断 758"/>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1" name="フローチャート: 判断 760"/>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2" name="テキスト ボックス 761"/>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4" name="フローチャート: 判断 763"/>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5" name="テキスト ボックス 764"/>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67" name="フローチャート: 判断 766"/>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68" name="テキスト ボックス 767"/>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69" name="フローチャート: 判断 768"/>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0" name="テキスト ボックス 769"/>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77"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歳出決算総額は、住民一人当たり</a:t>
          </a:r>
          <a:r>
            <a:rPr kumimoji="1" lang="en-US" altLang="ja-JP" sz="1100">
              <a:solidFill>
                <a:sysClr val="windowText" lastClr="000000"/>
              </a:solidFill>
              <a:effectLst/>
              <a:latin typeface="+mn-lt"/>
              <a:ea typeface="+mn-ea"/>
              <a:cs typeface="+mn-cs"/>
            </a:rPr>
            <a:t>661,357</a:t>
          </a:r>
          <a:r>
            <a:rPr kumimoji="1" lang="ja-JP" altLang="ja-JP" sz="1100">
              <a:solidFill>
                <a:sysClr val="windowText" lastClr="000000"/>
              </a:solidFill>
              <a:effectLst/>
              <a:latin typeface="+mn-lt"/>
              <a:ea typeface="+mn-ea"/>
              <a:cs typeface="+mn-cs"/>
            </a:rPr>
            <a:t>円となっており、前年度比</a:t>
          </a:r>
          <a:r>
            <a:rPr kumimoji="1" lang="en-US" altLang="ja-JP" sz="1100">
              <a:solidFill>
                <a:sysClr val="windowText" lastClr="000000"/>
              </a:solidFill>
              <a:effectLst/>
              <a:latin typeface="+mn-lt"/>
              <a:ea typeface="+mn-ea"/>
              <a:cs typeface="+mn-cs"/>
            </a:rPr>
            <a:t>963,920</a:t>
          </a:r>
          <a:r>
            <a:rPr kumimoji="1" lang="ja-JP" altLang="ja-JP" sz="1100">
              <a:solidFill>
                <a:sysClr val="windowText" lastClr="000000"/>
              </a:solidFill>
              <a:effectLst/>
              <a:latin typeface="+mn-lt"/>
              <a:ea typeface="+mn-ea"/>
              <a:cs typeface="+mn-cs"/>
            </a:rPr>
            <a:t>円の大幅な減となった。これは、ふるさと寄附金関連事業費の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により決算額が大きく</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したためである。主な構成項目では、総務費が類似団体で</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位となったが、</a:t>
          </a:r>
          <a:r>
            <a:rPr kumimoji="1" lang="ja-JP" altLang="en-US" sz="1100">
              <a:solidFill>
                <a:sysClr val="windowText" lastClr="000000"/>
              </a:solidFill>
              <a:effectLst/>
              <a:latin typeface="+mn-lt"/>
              <a:ea typeface="+mn-ea"/>
              <a:cs typeface="+mn-cs"/>
            </a:rPr>
            <a:t>前年度と比較すると</a:t>
          </a:r>
          <a:r>
            <a:rPr kumimoji="1" lang="ja-JP" altLang="ja-JP" sz="1100">
              <a:solidFill>
                <a:sysClr val="windowText" lastClr="000000"/>
              </a:solidFill>
              <a:effectLst/>
              <a:latin typeface="+mn-lt"/>
              <a:ea typeface="+mn-ea"/>
              <a:cs typeface="+mn-cs"/>
            </a:rPr>
            <a:t>ふるさと寄附金事業の推進による寄附金増収に伴う基金積立金</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事務経費や返礼品等の経費</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大幅な</a:t>
          </a:r>
          <a:r>
            <a:rPr kumimoji="1" lang="ja-JP" altLang="en-US" sz="1100">
              <a:solidFill>
                <a:sysClr val="windowText" lastClr="000000"/>
              </a:solidFill>
              <a:effectLst/>
              <a:latin typeface="+mn-lt"/>
              <a:ea typeface="+mn-ea"/>
              <a:cs typeface="+mn-cs"/>
            </a:rPr>
            <a:t>減少により、大きく水準が減少しているものの、平均より高い水準となっている</a:t>
          </a:r>
          <a:r>
            <a:rPr kumimoji="1" lang="ja-JP" altLang="ja-JP" sz="1100">
              <a:solidFill>
                <a:sysClr val="windowText" lastClr="000000"/>
              </a:solidFill>
              <a:effectLst/>
              <a:latin typeface="+mn-lt"/>
              <a:ea typeface="+mn-ea"/>
              <a:cs typeface="+mn-cs"/>
            </a:rPr>
            <a:t>。民生費は、町内に立地する県立支援学校利用者の転入増や定住促進対策による転入増等に伴う増加傾向が続いており、類似団体平均を上回っている。農林水産業費は、産地パワーアップ事業</a:t>
          </a:r>
          <a:r>
            <a:rPr kumimoji="1" lang="ja-JP" altLang="en-US" sz="1100">
              <a:solidFill>
                <a:sysClr val="windowText" lastClr="000000"/>
              </a:solidFill>
              <a:effectLst/>
              <a:latin typeface="+mn-lt"/>
              <a:ea typeface="+mn-ea"/>
              <a:cs typeface="+mn-cs"/>
            </a:rPr>
            <a:t>補助金の増</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より前年度より増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、類似団体平均を上回っている。土木費は、</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元</a:t>
          </a:r>
          <a:r>
            <a:rPr kumimoji="1" lang="ja-JP" altLang="ja-JP" sz="1100">
              <a:solidFill>
                <a:sysClr val="windowText" lastClr="000000"/>
              </a:solidFill>
              <a:effectLst/>
              <a:latin typeface="+mn-lt"/>
              <a:ea typeface="+mn-ea"/>
              <a:cs typeface="+mn-cs"/>
            </a:rPr>
            <a:t>年度において</a:t>
          </a:r>
          <a:r>
            <a:rPr kumimoji="1" lang="ja-JP" altLang="en-US" sz="1100">
              <a:solidFill>
                <a:sysClr val="windowText" lastClr="000000"/>
              </a:solidFill>
              <a:effectLst/>
              <a:latin typeface="+mn-lt"/>
              <a:ea typeface="+mn-ea"/>
              <a:cs typeface="+mn-cs"/>
            </a:rPr>
            <a:t>まちづくり道路改良工事</a:t>
          </a:r>
          <a:r>
            <a:rPr kumimoji="1" lang="ja-JP" altLang="ja-JP" sz="1100">
              <a:solidFill>
                <a:sysClr val="windowText" lastClr="000000"/>
              </a:solidFill>
              <a:effectLst/>
              <a:latin typeface="+mn-lt"/>
              <a:ea typeface="+mn-ea"/>
              <a:cs typeface="+mn-cs"/>
            </a:rPr>
            <a:t>や定住促進対策事業の推進による</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公営住宅建設事業等に伴い</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、引き続き全国平均、類似団体平均を上回っている。教育費は、</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元</a:t>
          </a:r>
          <a:r>
            <a:rPr kumimoji="1" lang="ja-JP" altLang="ja-JP" sz="1100">
              <a:solidFill>
                <a:sysClr val="windowText" lastClr="000000"/>
              </a:solidFill>
              <a:effectLst/>
              <a:latin typeface="+mn-lt"/>
              <a:ea typeface="+mn-ea"/>
              <a:cs typeface="+mn-cs"/>
            </a:rPr>
            <a:t>年度において学校教育施設や社会教育施設に係る普通建設事業</a:t>
          </a:r>
          <a:r>
            <a:rPr kumimoji="1" lang="ja-JP" altLang="en-US" sz="1100">
              <a:solidFill>
                <a:sysClr val="windowText" lastClr="000000"/>
              </a:solidFill>
              <a:effectLst/>
              <a:latin typeface="+mn-lt"/>
              <a:ea typeface="+mn-ea"/>
              <a:cs typeface="+mn-cs"/>
            </a:rPr>
            <a:t>が減少</a:t>
          </a:r>
          <a:r>
            <a:rPr kumimoji="1" lang="ja-JP" altLang="ja-JP" sz="1100">
              <a:solidFill>
                <a:sysClr val="windowText" lastClr="000000"/>
              </a:solidFill>
              <a:effectLst/>
              <a:latin typeface="+mn-lt"/>
              <a:ea typeface="+mn-ea"/>
              <a:cs typeface="+mn-cs"/>
            </a:rPr>
            <a:t>したため</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となった。また、町独自の施策として子育て支援策として学校給食費補助を実施している。公債費は、合併特例債や臨時財政対策債の発行により類似団体において上位に</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となっているが、起債の発行については普通交付税措置のある事業のみを原則とし、また、合併特例債償還財源として交付税措置対象外相当額を減債基金から繰入を行うとともに、中・長期財政計画に基づき積立を行っており、償還財源の確保に努め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mn-lt"/>
              <a:ea typeface="+mn-ea"/>
              <a:cs typeface="+mn-cs"/>
            </a:rPr>
            <a:t>　実質収支</a:t>
          </a:r>
          <a:r>
            <a:rPr kumimoji="1" lang="ja-JP" altLang="en-US" sz="1050">
              <a:solidFill>
                <a:sysClr val="windowText" lastClr="000000"/>
              </a:solidFill>
              <a:effectLst/>
              <a:latin typeface="+mn-lt"/>
              <a:ea typeface="+mn-ea"/>
              <a:cs typeface="+mn-cs"/>
            </a:rPr>
            <a:t>は</a:t>
          </a:r>
          <a:r>
            <a:rPr kumimoji="1" lang="ja-JP" altLang="ja-JP" sz="1050">
              <a:solidFill>
                <a:sysClr val="windowText" lastClr="000000"/>
              </a:solidFill>
              <a:effectLst/>
              <a:latin typeface="+mn-lt"/>
              <a:ea typeface="+mn-ea"/>
              <a:cs typeface="+mn-cs"/>
            </a:rPr>
            <a:t>黒字を確保しているが、</a:t>
          </a:r>
          <a:r>
            <a:rPr kumimoji="1" lang="ja-JP" altLang="en-US" sz="1050">
              <a:solidFill>
                <a:sysClr val="windowText" lastClr="000000"/>
              </a:solidFill>
              <a:effectLst/>
              <a:latin typeface="+mn-lt"/>
              <a:ea typeface="+mn-ea"/>
              <a:cs typeface="+mn-cs"/>
            </a:rPr>
            <a:t>単年度収支は赤字となっている。</a:t>
          </a:r>
          <a:r>
            <a:rPr kumimoji="1" lang="en-US" altLang="ja-JP" sz="1050">
              <a:solidFill>
                <a:sysClr val="windowText" lastClr="000000"/>
              </a:solidFill>
              <a:effectLst/>
              <a:latin typeface="+mn-lt"/>
              <a:ea typeface="+mn-ea"/>
              <a:cs typeface="+mn-cs"/>
            </a:rPr>
            <a:t>R2</a:t>
          </a:r>
          <a:r>
            <a:rPr kumimoji="1" lang="ja-JP" altLang="ja-JP" sz="1050">
              <a:solidFill>
                <a:sysClr val="windowText" lastClr="000000"/>
              </a:solidFill>
              <a:effectLst/>
              <a:latin typeface="+mn-lt"/>
              <a:ea typeface="+mn-ea"/>
              <a:cs typeface="+mn-cs"/>
            </a:rPr>
            <a:t>年度からの普通交付税の一本算定により一般財源は減少が見込まれ、財政調整基金への積み増しは急務で、基金繰入に頼ることなく安定した財政運営ができるよう更に行政改革に努める。</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　</a:t>
          </a:r>
          <a:r>
            <a:rPr kumimoji="1" lang="en-US" altLang="ja-JP" sz="1050">
              <a:solidFill>
                <a:sysClr val="windowText" lastClr="000000"/>
              </a:solidFill>
              <a:effectLst/>
              <a:latin typeface="+mn-lt"/>
              <a:ea typeface="+mn-ea"/>
              <a:cs typeface="+mn-cs"/>
            </a:rPr>
            <a:t>R</a:t>
          </a:r>
          <a:r>
            <a:rPr kumimoji="1" lang="ja-JP" altLang="en-US" sz="1050">
              <a:solidFill>
                <a:sysClr val="windowText" lastClr="000000"/>
              </a:solidFill>
              <a:effectLst/>
              <a:latin typeface="+mn-lt"/>
              <a:ea typeface="+mn-ea"/>
              <a:cs typeface="+mn-cs"/>
            </a:rPr>
            <a:t>元</a:t>
          </a:r>
          <a:r>
            <a:rPr kumimoji="1" lang="ja-JP" altLang="ja-JP" sz="1050">
              <a:solidFill>
                <a:sysClr val="windowText" lastClr="000000"/>
              </a:solidFill>
              <a:effectLst/>
              <a:latin typeface="+mn-lt"/>
              <a:ea typeface="+mn-ea"/>
              <a:cs typeface="+mn-cs"/>
            </a:rPr>
            <a:t>年度</a:t>
          </a:r>
          <a:r>
            <a:rPr kumimoji="1" lang="ja-JP" altLang="en-US" sz="1050">
              <a:solidFill>
                <a:sysClr val="windowText" lastClr="000000"/>
              </a:solidFill>
              <a:effectLst/>
              <a:latin typeface="+mn-lt"/>
              <a:ea typeface="+mn-ea"/>
              <a:cs typeface="+mn-cs"/>
            </a:rPr>
            <a:t>実質単年度収支▲</a:t>
          </a:r>
          <a:r>
            <a:rPr kumimoji="1" lang="en-US" altLang="ja-JP" sz="1050">
              <a:solidFill>
                <a:sysClr val="windowText" lastClr="000000"/>
              </a:solidFill>
              <a:effectLst/>
              <a:latin typeface="+mn-lt"/>
              <a:ea typeface="+mn-ea"/>
              <a:cs typeface="+mn-cs"/>
            </a:rPr>
            <a:t>25.10</a:t>
          </a:r>
          <a:r>
            <a:rPr kumimoji="1" lang="ja-JP" altLang="ja-JP" sz="1050">
              <a:solidFill>
                <a:sysClr val="windowText" lastClr="000000"/>
              </a:solidFill>
              <a:effectLst/>
              <a:latin typeface="+mn-lt"/>
              <a:ea typeface="+mn-ea"/>
              <a:cs typeface="+mn-cs"/>
            </a:rPr>
            <a:t>％、対前年度</a:t>
          </a:r>
          <a:r>
            <a:rPr kumimoji="1" lang="en-US" altLang="ja-JP" sz="1050">
              <a:solidFill>
                <a:sysClr val="windowText" lastClr="000000"/>
              </a:solidFill>
              <a:effectLst/>
              <a:latin typeface="+mn-lt"/>
              <a:ea typeface="+mn-ea"/>
              <a:cs typeface="+mn-cs"/>
            </a:rPr>
            <a:t>33.75</a:t>
          </a:r>
          <a:r>
            <a:rPr kumimoji="1" lang="ja-JP" altLang="ja-JP" sz="1050">
              <a:solidFill>
                <a:sysClr val="windowText" lastClr="000000"/>
              </a:solidFill>
              <a:effectLst/>
              <a:latin typeface="+mn-lt"/>
              <a:ea typeface="+mn-ea"/>
              <a:cs typeface="+mn-cs"/>
            </a:rPr>
            <a:t>ポイントの</a:t>
          </a:r>
          <a:r>
            <a:rPr kumimoji="1" lang="ja-JP" altLang="en-US" sz="1050">
              <a:solidFill>
                <a:sysClr val="windowText" lastClr="000000"/>
              </a:solidFill>
              <a:effectLst/>
              <a:latin typeface="+mn-lt"/>
              <a:ea typeface="+mn-ea"/>
              <a:cs typeface="+mn-cs"/>
            </a:rPr>
            <a:t>減少</a:t>
          </a:r>
          <a:r>
            <a:rPr kumimoji="1" lang="ja-JP" altLang="ja-JP" sz="1050">
              <a:solidFill>
                <a:sysClr val="windowText" lastClr="000000"/>
              </a:solidFill>
              <a:effectLst/>
              <a:latin typeface="+mn-lt"/>
              <a:ea typeface="+mn-ea"/>
              <a:cs typeface="+mn-cs"/>
            </a:rPr>
            <a:t>は、</a:t>
          </a:r>
          <a:r>
            <a:rPr kumimoji="1" lang="en-US" altLang="ja-JP" sz="1050">
              <a:solidFill>
                <a:sysClr val="windowText" lastClr="000000"/>
              </a:solidFill>
              <a:effectLst/>
              <a:latin typeface="+mn-lt"/>
              <a:ea typeface="+mn-ea"/>
              <a:cs typeface="+mn-cs"/>
            </a:rPr>
            <a:t>H30</a:t>
          </a:r>
          <a:r>
            <a:rPr kumimoji="1" lang="ja-JP" altLang="en-US" sz="1050">
              <a:solidFill>
                <a:sysClr val="windowText" lastClr="000000"/>
              </a:solidFill>
              <a:effectLst/>
              <a:latin typeface="+mn-lt"/>
              <a:ea typeface="+mn-ea"/>
              <a:cs typeface="+mn-cs"/>
            </a:rPr>
            <a:t>年度において、</a:t>
          </a:r>
          <a:r>
            <a:rPr kumimoji="1" lang="ja-JP" altLang="ja-JP" sz="1050">
              <a:solidFill>
                <a:sysClr val="windowText" lastClr="000000"/>
              </a:solidFill>
              <a:effectLst/>
              <a:latin typeface="+mn-lt"/>
              <a:ea typeface="+mn-ea"/>
              <a:cs typeface="+mn-cs"/>
            </a:rPr>
            <a:t>ふるさと寄附金事業において予算額での基金繰入に対し、年度末の返礼品選択とその請求が次年度対応となったこと等による執行残</a:t>
          </a:r>
          <a:r>
            <a:rPr kumimoji="1" lang="ja-JP" altLang="en-US" sz="1050">
              <a:solidFill>
                <a:sysClr val="windowText" lastClr="000000"/>
              </a:solidFill>
              <a:effectLst/>
              <a:latin typeface="+mn-lt"/>
              <a:ea typeface="+mn-ea"/>
              <a:cs typeface="+mn-cs"/>
            </a:rPr>
            <a:t>による多額な繰越金</a:t>
          </a:r>
          <a:r>
            <a:rPr kumimoji="1" lang="ja-JP" altLang="ja-JP" sz="1050">
              <a:solidFill>
                <a:sysClr val="windowText" lastClr="000000"/>
              </a:solidFill>
              <a:effectLst/>
              <a:latin typeface="+mn-lt"/>
              <a:ea typeface="+mn-ea"/>
              <a:cs typeface="+mn-cs"/>
            </a:rPr>
            <a:t>が大きな要因となった。</a:t>
          </a:r>
          <a:endParaRPr lang="ja-JP" altLang="ja-JP" sz="12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一般会計及びその他の特別会計すべてにおいて、実質収支が黒字であるため、連結実質赤字比率は算定されていない。</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ただ、国民健康保険特別会計については、</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年度まで</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期連続で実質収支額が赤字となっており</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元</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国保広域化等支援基金による保険財政自立支援事業の償還分として</a:t>
          </a:r>
          <a:r>
            <a:rPr kumimoji="1" lang="en-US" altLang="ja-JP" sz="1100">
              <a:solidFill>
                <a:sysClr val="windowText" lastClr="000000"/>
              </a:solidFill>
              <a:effectLst/>
              <a:latin typeface="+mn-lt"/>
              <a:ea typeface="+mn-ea"/>
              <a:cs typeface="+mn-cs"/>
            </a:rPr>
            <a:t>24,175</a:t>
          </a:r>
          <a:r>
            <a:rPr kumimoji="1" lang="ja-JP" altLang="en-US" sz="1100">
              <a:solidFill>
                <a:sysClr val="windowText" lastClr="000000"/>
              </a:solidFill>
              <a:effectLst/>
              <a:latin typeface="+mn-lt"/>
              <a:ea typeface="+mn-ea"/>
              <a:cs typeface="+mn-cs"/>
            </a:rPr>
            <a:t>千円、</a:t>
          </a:r>
          <a:r>
            <a:rPr kumimoji="1" lang="ja-JP" altLang="ja-JP" sz="1100">
              <a:solidFill>
                <a:sysClr val="windowText" lastClr="000000"/>
              </a:solidFill>
              <a:effectLst/>
              <a:latin typeface="+mn-lt"/>
              <a:ea typeface="+mn-ea"/>
              <a:cs typeface="+mn-cs"/>
            </a:rPr>
            <a:t>赤字解消支援として</a:t>
          </a:r>
          <a:r>
            <a:rPr kumimoji="1" lang="en-US" altLang="ja-JP" sz="1100">
              <a:solidFill>
                <a:sysClr val="windowText" lastClr="000000"/>
              </a:solidFill>
              <a:effectLst/>
              <a:latin typeface="+mn-lt"/>
              <a:ea typeface="+mn-ea"/>
              <a:cs typeface="+mn-cs"/>
            </a:rPr>
            <a:t>65,362</a:t>
          </a:r>
          <a:r>
            <a:rPr kumimoji="1" lang="ja-JP" altLang="en-US" sz="1100">
              <a:solidFill>
                <a:sysClr val="windowText" lastClr="000000"/>
              </a:solidFill>
              <a:effectLst/>
              <a:latin typeface="+mn-lt"/>
              <a:ea typeface="+mn-ea"/>
              <a:cs typeface="+mn-cs"/>
            </a:rPr>
            <a:t>千円の</a:t>
          </a:r>
          <a:r>
            <a:rPr kumimoji="1" lang="ja-JP" altLang="ja-JP" sz="1100">
              <a:solidFill>
                <a:sysClr val="windowText" lastClr="000000"/>
              </a:solidFill>
              <a:effectLst/>
              <a:latin typeface="+mn-lt"/>
              <a:ea typeface="+mn-ea"/>
              <a:cs typeface="+mn-cs"/>
            </a:rPr>
            <a:t>繰出</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行って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今後、国民健康保険税の見直しを含め、健全な財政運営に向けた改善を図る。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17584019</v>
      </c>
      <c r="BO4" s="431"/>
      <c r="BP4" s="431"/>
      <c r="BQ4" s="431"/>
      <c r="BR4" s="431"/>
      <c r="BS4" s="431"/>
      <c r="BT4" s="431"/>
      <c r="BU4" s="432"/>
      <c r="BV4" s="430">
        <v>43977191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7.4</v>
      </c>
      <c r="CU4" s="437"/>
      <c r="CV4" s="437"/>
      <c r="CW4" s="437"/>
      <c r="CX4" s="437"/>
      <c r="CY4" s="437"/>
      <c r="CZ4" s="437"/>
      <c r="DA4" s="438"/>
      <c r="DB4" s="436">
        <v>32.299999999999997</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16982997</v>
      </c>
      <c r="BO5" s="468"/>
      <c r="BP5" s="468"/>
      <c r="BQ5" s="468"/>
      <c r="BR5" s="468"/>
      <c r="BS5" s="468"/>
      <c r="BT5" s="468"/>
      <c r="BU5" s="469"/>
      <c r="BV5" s="467">
        <v>41522574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94.3</v>
      </c>
      <c r="CU5" s="465"/>
      <c r="CV5" s="465"/>
      <c r="CW5" s="465"/>
      <c r="CX5" s="465"/>
      <c r="CY5" s="465"/>
      <c r="CZ5" s="465"/>
      <c r="DA5" s="466"/>
      <c r="DB5" s="464">
        <v>94</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601022</v>
      </c>
      <c r="BO6" s="468"/>
      <c r="BP6" s="468"/>
      <c r="BQ6" s="468"/>
      <c r="BR6" s="468"/>
      <c r="BS6" s="468"/>
      <c r="BT6" s="468"/>
      <c r="BU6" s="469"/>
      <c r="BV6" s="467">
        <v>2454617</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98</v>
      </c>
      <c r="CU6" s="505"/>
      <c r="CV6" s="505"/>
      <c r="CW6" s="505"/>
      <c r="CX6" s="505"/>
      <c r="CY6" s="505"/>
      <c r="CZ6" s="505"/>
      <c r="DA6" s="506"/>
      <c r="DB6" s="504">
        <v>99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63051</v>
      </c>
      <c r="BO7" s="468"/>
      <c r="BP7" s="468"/>
      <c r="BQ7" s="468"/>
      <c r="BR7" s="468"/>
      <c r="BS7" s="468"/>
      <c r="BT7" s="468"/>
      <c r="BU7" s="469"/>
      <c r="BV7" s="467">
        <v>96650</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7241085</v>
      </c>
      <c r="CU7" s="468"/>
      <c r="CV7" s="468"/>
      <c r="CW7" s="468"/>
      <c r="CX7" s="468"/>
      <c r="CY7" s="468"/>
      <c r="CZ7" s="468"/>
      <c r="DA7" s="469"/>
      <c r="DB7" s="467">
        <v>7290452</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537971</v>
      </c>
      <c r="BO8" s="468"/>
      <c r="BP8" s="468"/>
      <c r="BQ8" s="468"/>
      <c r="BR8" s="468"/>
      <c r="BS8" s="468"/>
      <c r="BT8" s="468"/>
      <c r="BU8" s="469"/>
      <c r="BV8" s="467">
        <v>2357967</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0.43</v>
      </c>
      <c r="CU8" s="508"/>
      <c r="CV8" s="508"/>
      <c r="CW8" s="508"/>
      <c r="CX8" s="508"/>
      <c r="CY8" s="508"/>
      <c r="CZ8" s="508"/>
      <c r="DA8" s="509"/>
      <c r="DB8" s="507">
        <v>0.43</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25278</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94</v>
      </c>
      <c r="AV9" s="500"/>
      <c r="AW9" s="500"/>
      <c r="AX9" s="500"/>
      <c r="AY9" s="501" t="s">
        <v>117</v>
      </c>
      <c r="AZ9" s="502"/>
      <c r="BA9" s="502"/>
      <c r="BB9" s="502"/>
      <c r="BC9" s="502"/>
      <c r="BD9" s="502"/>
      <c r="BE9" s="502"/>
      <c r="BF9" s="502"/>
      <c r="BG9" s="502"/>
      <c r="BH9" s="502"/>
      <c r="BI9" s="502"/>
      <c r="BJ9" s="502"/>
      <c r="BK9" s="502"/>
      <c r="BL9" s="502"/>
      <c r="BM9" s="503"/>
      <c r="BN9" s="467">
        <v>-1819996</v>
      </c>
      <c r="BO9" s="468"/>
      <c r="BP9" s="468"/>
      <c r="BQ9" s="468"/>
      <c r="BR9" s="468"/>
      <c r="BS9" s="468"/>
      <c r="BT9" s="468"/>
      <c r="BU9" s="469"/>
      <c r="BV9" s="467">
        <v>899902</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14.9</v>
      </c>
      <c r="CU9" s="465"/>
      <c r="CV9" s="465"/>
      <c r="CW9" s="465"/>
      <c r="CX9" s="465"/>
      <c r="CY9" s="465"/>
      <c r="CZ9" s="465"/>
      <c r="DA9" s="466"/>
      <c r="DB9" s="464">
        <v>12.8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26175</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94</v>
      </c>
      <c r="AV10" s="500"/>
      <c r="AW10" s="500"/>
      <c r="AX10" s="500"/>
      <c r="AY10" s="501" t="s">
        <v>121</v>
      </c>
      <c r="AZ10" s="502"/>
      <c r="BA10" s="502"/>
      <c r="BB10" s="502"/>
      <c r="BC10" s="502"/>
      <c r="BD10" s="502"/>
      <c r="BE10" s="502"/>
      <c r="BF10" s="502"/>
      <c r="BG10" s="502"/>
      <c r="BH10" s="502"/>
      <c r="BI10" s="502"/>
      <c r="BJ10" s="502"/>
      <c r="BK10" s="502"/>
      <c r="BL10" s="502"/>
      <c r="BM10" s="503"/>
      <c r="BN10" s="467">
        <v>185838</v>
      </c>
      <c r="BO10" s="468"/>
      <c r="BP10" s="468"/>
      <c r="BQ10" s="468"/>
      <c r="BR10" s="468"/>
      <c r="BS10" s="468"/>
      <c r="BT10" s="468"/>
      <c r="BU10" s="469"/>
      <c r="BV10" s="467">
        <v>728217</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94</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25679</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183538</v>
      </c>
      <c r="BO12" s="468"/>
      <c r="BP12" s="468"/>
      <c r="BQ12" s="468"/>
      <c r="BR12" s="468"/>
      <c r="BS12" s="468"/>
      <c r="BT12" s="468"/>
      <c r="BU12" s="469"/>
      <c r="BV12" s="467">
        <v>997628</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25487</v>
      </c>
      <c r="S13" s="552"/>
      <c r="T13" s="552"/>
      <c r="U13" s="552"/>
      <c r="V13" s="553"/>
      <c r="W13" s="483" t="s">
        <v>140</v>
      </c>
      <c r="X13" s="484"/>
      <c r="Y13" s="484"/>
      <c r="Z13" s="484"/>
      <c r="AA13" s="484"/>
      <c r="AB13" s="474"/>
      <c r="AC13" s="518">
        <v>686</v>
      </c>
      <c r="AD13" s="519"/>
      <c r="AE13" s="519"/>
      <c r="AF13" s="519"/>
      <c r="AG13" s="561"/>
      <c r="AH13" s="518">
        <v>817</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-1817696</v>
      </c>
      <c r="BO13" s="468"/>
      <c r="BP13" s="468"/>
      <c r="BQ13" s="468"/>
      <c r="BR13" s="468"/>
      <c r="BS13" s="468"/>
      <c r="BT13" s="468"/>
      <c r="BU13" s="469"/>
      <c r="BV13" s="467">
        <v>630491</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10.9</v>
      </c>
      <c r="CU13" s="465"/>
      <c r="CV13" s="465"/>
      <c r="CW13" s="465"/>
      <c r="CX13" s="465"/>
      <c r="CY13" s="465"/>
      <c r="CZ13" s="465"/>
      <c r="DA13" s="466"/>
      <c r="DB13" s="464">
        <v>11.8</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25548</v>
      </c>
      <c r="S14" s="552"/>
      <c r="T14" s="552"/>
      <c r="U14" s="552"/>
      <c r="V14" s="553"/>
      <c r="W14" s="457"/>
      <c r="X14" s="458"/>
      <c r="Y14" s="458"/>
      <c r="Z14" s="458"/>
      <c r="AA14" s="458"/>
      <c r="AB14" s="447"/>
      <c r="AC14" s="554">
        <v>6.2</v>
      </c>
      <c r="AD14" s="555"/>
      <c r="AE14" s="555"/>
      <c r="AF14" s="555"/>
      <c r="AG14" s="556"/>
      <c r="AH14" s="554">
        <v>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138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25402</v>
      </c>
      <c r="S15" s="552"/>
      <c r="T15" s="552"/>
      <c r="U15" s="552"/>
      <c r="V15" s="553"/>
      <c r="W15" s="483" t="s">
        <v>148</v>
      </c>
      <c r="X15" s="484"/>
      <c r="Y15" s="484"/>
      <c r="Z15" s="484"/>
      <c r="AA15" s="484"/>
      <c r="AB15" s="474"/>
      <c r="AC15" s="518">
        <v>3155</v>
      </c>
      <c r="AD15" s="519"/>
      <c r="AE15" s="519"/>
      <c r="AF15" s="519"/>
      <c r="AG15" s="561"/>
      <c r="AH15" s="518">
        <v>3415</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2676106</v>
      </c>
      <c r="BO15" s="431"/>
      <c r="BP15" s="431"/>
      <c r="BQ15" s="431"/>
      <c r="BR15" s="431"/>
      <c r="BS15" s="431"/>
      <c r="BT15" s="431"/>
      <c r="BU15" s="432"/>
      <c r="BV15" s="430">
        <v>2612086</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28.6</v>
      </c>
      <c r="AD16" s="555"/>
      <c r="AE16" s="555"/>
      <c r="AF16" s="555"/>
      <c r="AG16" s="556"/>
      <c r="AH16" s="554">
        <v>29.3</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6186155</v>
      </c>
      <c r="BO16" s="468"/>
      <c r="BP16" s="468"/>
      <c r="BQ16" s="468"/>
      <c r="BR16" s="468"/>
      <c r="BS16" s="468"/>
      <c r="BT16" s="468"/>
      <c r="BU16" s="469"/>
      <c r="BV16" s="467">
        <v>6059532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7209</v>
      </c>
      <c r="AD17" s="519"/>
      <c r="AE17" s="519"/>
      <c r="AF17" s="519"/>
      <c r="AG17" s="561"/>
      <c r="AH17" s="518">
        <v>7419</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3392921</v>
      </c>
      <c r="BO17" s="468"/>
      <c r="BP17" s="468"/>
      <c r="BQ17" s="468"/>
      <c r="BR17" s="468"/>
      <c r="BS17" s="468"/>
      <c r="BT17" s="468"/>
      <c r="BU17" s="469"/>
      <c r="BV17" s="467">
        <v>3305246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51.92</v>
      </c>
      <c r="M18" s="583"/>
      <c r="N18" s="583"/>
      <c r="O18" s="583"/>
      <c r="P18" s="583"/>
      <c r="Q18" s="583"/>
      <c r="R18" s="584"/>
      <c r="S18" s="584"/>
      <c r="T18" s="584"/>
      <c r="U18" s="584"/>
      <c r="V18" s="585"/>
      <c r="W18" s="485"/>
      <c r="X18" s="486"/>
      <c r="Y18" s="486"/>
      <c r="Z18" s="486"/>
      <c r="AA18" s="486"/>
      <c r="AB18" s="477"/>
      <c r="AC18" s="586">
        <v>65.2</v>
      </c>
      <c r="AD18" s="587"/>
      <c r="AE18" s="587"/>
      <c r="AF18" s="587"/>
      <c r="AG18" s="588"/>
      <c r="AH18" s="586">
        <v>63.7</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6850213</v>
      </c>
      <c r="BO18" s="468"/>
      <c r="BP18" s="468"/>
      <c r="BQ18" s="468"/>
      <c r="BR18" s="468"/>
      <c r="BS18" s="468"/>
      <c r="BT18" s="468"/>
      <c r="BU18" s="469"/>
      <c r="BV18" s="467">
        <v>6885153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487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10885382</v>
      </c>
      <c r="BO19" s="468"/>
      <c r="BP19" s="468"/>
      <c r="BQ19" s="468"/>
      <c r="BR19" s="468"/>
      <c r="BS19" s="468"/>
      <c r="BT19" s="468"/>
      <c r="BU19" s="469"/>
      <c r="BV19" s="467">
        <v>12468740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8638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16169393</v>
      </c>
      <c r="BO23" s="468"/>
      <c r="BP23" s="468"/>
      <c r="BQ23" s="468"/>
      <c r="BR23" s="468"/>
      <c r="BS23" s="468"/>
      <c r="BT23" s="468"/>
      <c r="BU23" s="469"/>
      <c r="BV23" s="467">
        <v>16875471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7760</v>
      </c>
      <c r="R24" s="519"/>
      <c r="S24" s="519"/>
      <c r="T24" s="519"/>
      <c r="U24" s="519"/>
      <c r="V24" s="561"/>
      <c r="W24" s="620"/>
      <c r="X24" s="608"/>
      <c r="Y24" s="609"/>
      <c r="Z24" s="517" t="s">
        <v>172</v>
      </c>
      <c r="AA24" s="497"/>
      <c r="AB24" s="497"/>
      <c r="AC24" s="497"/>
      <c r="AD24" s="497"/>
      <c r="AE24" s="497"/>
      <c r="AF24" s="497"/>
      <c r="AG24" s="498"/>
      <c r="AH24" s="518">
        <v>230</v>
      </c>
      <c r="AI24" s="519"/>
      <c r="AJ24" s="519"/>
      <c r="AK24" s="519"/>
      <c r="AL24" s="561"/>
      <c r="AM24" s="518">
        <v>687240</v>
      </c>
      <c r="AN24" s="519"/>
      <c r="AO24" s="519"/>
      <c r="AP24" s="519"/>
      <c r="AQ24" s="519"/>
      <c r="AR24" s="561"/>
      <c r="AS24" s="518">
        <v>2988</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6689358</v>
      </c>
      <c r="BO24" s="468"/>
      <c r="BP24" s="468"/>
      <c r="BQ24" s="468"/>
      <c r="BR24" s="468"/>
      <c r="BS24" s="468"/>
      <c r="BT24" s="468"/>
      <c r="BU24" s="469"/>
      <c r="BV24" s="467">
        <v>6969854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6300</v>
      </c>
      <c r="R25" s="519"/>
      <c r="S25" s="519"/>
      <c r="T25" s="519"/>
      <c r="U25" s="519"/>
      <c r="V25" s="561"/>
      <c r="W25" s="620"/>
      <c r="X25" s="608"/>
      <c r="Y25" s="609"/>
      <c r="Z25" s="517" t="s">
        <v>175</v>
      </c>
      <c r="AA25" s="497"/>
      <c r="AB25" s="497"/>
      <c r="AC25" s="497"/>
      <c r="AD25" s="497"/>
      <c r="AE25" s="497"/>
      <c r="AF25" s="497"/>
      <c r="AG25" s="498"/>
      <c r="AH25" s="518" t="s">
        <v>138</v>
      </c>
      <c r="AI25" s="519"/>
      <c r="AJ25" s="519"/>
      <c r="AK25" s="519"/>
      <c r="AL25" s="561"/>
      <c r="AM25" s="518" t="s">
        <v>176</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5595070</v>
      </c>
      <c r="BO25" s="431"/>
      <c r="BP25" s="431"/>
      <c r="BQ25" s="431"/>
      <c r="BR25" s="431"/>
      <c r="BS25" s="431"/>
      <c r="BT25" s="431"/>
      <c r="BU25" s="432"/>
      <c r="BV25" s="430">
        <v>5740093</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178</v>
      </c>
      <c r="F26" s="497"/>
      <c r="G26" s="497"/>
      <c r="H26" s="497"/>
      <c r="I26" s="497"/>
      <c r="J26" s="497"/>
      <c r="K26" s="498"/>
      <c r="L26" s="518">
        <v>1</v>
      </c>
      <c r="M26" s="519"/>
      <c r="N26" s="519"/>
      <c r="O26" s="519"/>
      <c r="P26" s="561"/>
      <c r="Q26" s="518">
        <v>5300</v>
      </c>
      <c r="R26" s="519"/>
      <c r="S26" s="519"/>
      <c r="T26" s="519"/>
      <c r="U26" s="519"/>
      <c r="V26" s="561"/>
      <c r="W26" s="620"/>
      <c r="X26" s="608"/>
      <c r="Y26" s="609"/>
      <c r="Z26" s="517" t="s">
        <v>179</v>
      </c>
      <c r="AA26" s="630"/>
      <c r="AB26" s="630"/>
      <c r="AC26" s="630"/>
      <c r="AD26" s="630"/>
      <c r="AE26" s="630"/>
      <c r="AF26" s="630"/>
      <c r="AG26" s="631"/>
      <c r="AH26" s="518">
        <v>7</v>
      </c>
      <c r="AI26" s="519"/>
      <c r="AJ26" s="519"/>
      <c r="AK26" s="519"/>
      <c r="AL26" s="561"/>
      <c r="AM26" s="518">
        <v>19642</v>
      </c>
      <c r="AN26" s="519"/>
      <c r="AO26" s="519"/>
      <c r="AP26" s="519"/>
      <c r="AQ26" s="519"/>
      <c r="AR26" s="561"/>
      <c r="AS26" s="518">
        <v>2806</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176</v>
      </c>
      <c r="BO26" s="468"/>
      <c r="BP26" s="468"/>
      <c r="BQ26" s="468"/>
      <c r="BR26" s="468"/>
      <c r="BS26" s="468"/>
      <c r="BT26" s="468"/>
      <c r="BU26" s="469"/>
      <c r="BV26" s="467" t="s">
        <v>176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3260</v>
      </c>
      <c r="R27" s="519"/>
      <c r="S27" s="519"/>
      <c r="T27" s="519"/>
      <c r="U27" s="519"/>
      <c r="V27" s="561"/>
      <c r="W27" s="620"/>
      <c r="X27" s="608"/>
      <c r="Y27" s="609"/>
      <c r="Z27" s="517" t="s">
        <v>182</v>
      </c>
      <c r="AA27" s="497"/>
      <c r="AB27" s="497"/>
      <c r="AC27" s="497"/>
      <c r="AD27" s="497"/>
      <c r="AE27" s="497"/>
      <c r="AF27" s="497"/>
      <c r="AG27" s="498"/>
      <c r="AH27" s="518">
        <v>2</v>
      </c>
      <c r="AI27" s="519"/>
      <c r="AJ27" s="519"/>
      <c r="AK27" s="519"/>
      <c r="AL27" s="561"/>
      <c r="AM27" s="518" t="s">
        <v>183</v>
      </c>
      <c r="AN27" s="519"/>
      <c r="AO27" s="519"/>
      <c r="AP27" s="519"/>
      <c r="AQ27" s="519"/>
      <c r="AR27" s="561"/>
      <c r="AS27" s="518" t="s">
        <v>184</v>
      </c>
      <c r="AT27" s="519"/>
      <c r="AU27" s="519"/>
      <c r="AV27" s="519"/>
      <c r="AW27" s="519"/>
      <c r="AX27" s="520"/>
      <c r="AY27" s="562" t="s">
        <v>185</v>
      </c>
      <c r="AZ27" s="563"/>
      <c r="BA27" s="563"/>
      <c r="BB27" s="563"/>
      <c r="BC27" s="563"/>
      <c r="BD27" s="563"/>
      <c r="BE27" s="563"/>
      <c r="BF27" s="563"/>
      <c r="BG27" s="563"/>
      <c r="BH27" s="563"/>
      <c r="BI27" s="563"/>
      <c r="BJ27" s="563"/>
      <c r="BK27" s="563"/>
      <c r="BL27" s="563"/>
      <c r="BM27" s="564"/>
      <c r="BN27" s="643">
        <v>283655</v>
      </c>
      <c r="BO27" s="644"/>
      <c r="BP27" s="644"/>
      <c r="BQ27" s="644"/>
      <c r="BR27" s="644"/>
      <c r="BS27" s="644"/>
      <c r="BT27" s="644"/>
      <c r="BU27" s="645"/>
      <c r="BV27" s="643">
        <v>283308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186</v>
      </c>
      <c r="F28" s="497"/>
      <c r="G28" s="497"/>
      <c r="H28" s="497"/>
      <c r="I28" s="497"/>
      <c r="J28" s="497"/>
      <c r="K28" s="498"/>
      <c r="L28" s="518">
        <v>1</v>
      </c>
      <c r="M28" s="519"/>
      <c r="N28" s="519"/>
      <c r="O28" s="519"/>
      <c r="P28" s="561"/>
      <c r="Q28" s="518">
        <v>2710</v>
      </c>
      <c r="R28" s="519"/>
      <c r="S28" s="519"/>
      <c r="T28" s="519"/>
      <c r="U28" s="519"/>
      <c r="V28" s="561"/>
      <c r="W28" s="620"/>
      <c r="X28" s="608"/>
      <c r="Y28" s="609"/>
      <c r="Z28" s="517" t="s">
        <v>187</v>
      </c>
      <c r="AA28" s="497"/>
      <c r="AB28" s="497"/>
      <c r="AC28" s="497"/>
      <c r="AD28" s="497"/>
      <c r="AE28" s="497"/>
      <c r="AF28" s="497"/>
      <c r="AG28" s="498"/>
      <c r="AH28" s="518" t="s">
        <v>129</v>
      </c>
      <c r="AI28" s="519"/>
      <c r="AJ28" s="519"/>
      <c r="AK28" s="519"/>
      <c r="AL28" s="561"/>
      <c r="AM28" s="518" t="s">
        <v>129</v>
      </c>
      <c r="AN28" s="519"/>
      <c r="AO28" s="519"/>
      <c r="AP28" s="519"/>
      <c r="AQ28" s="519"/>
      <c r="AR28" s="561"/>
      <c r="AS28" s="518" t="s">
        <v>176</v>
      </c>
      <c r="AT28" s="519"/>
      <c r="AU28" s="519"/>
      <c r="AV28" s="519"/>
      <c r="AW28" s="519"/>
      <c r="AX28" s="520"/>
      <c r="AY28" s="646" t="s">
        <v>188</v>
      </c>
      <c r="AZ28" s="647"/>
      <c r="BA28" s="647"/>
      <c r="BB28" s="648"/>
      <c r="BC28" s="427" t="s">
        <v>48</v>
      </c>
      <c r="BD28" s="428"/>
      <c r="BE28" s="428"/>
      <c r="BF28" s="428"/>
      <c r="BG28" s="428"/>
      <c r="BH28" s="428"/>
      <c r="BI28" s="428"/>
      <c r="BJ28" s="428"/>
      <c r="BK28" s="428"/>
      <c r="BL28" s="428"/>
      <c r="BM28" s="429"/>
      <c r="BN28" s="430">
        <v>1498592</v>
      </c>
      <c r="BO28" s="431"/>
      <c r="BP28" s="431"/>
      <c r="BQ28" s="431"/>
      <c r="BR28" s="431"/>
      <c r="BS28" s="431"/>
      <c r="BT28" s="431"/>
      <c r="BU28" s="432"/>
      <c r="BV28" s="430">
        <v>1496292</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189</v>
      </c>
      <c r="F29" s="497"/>
      <c r="G29" s="497"/>
      <c r="H29" s="497"/>
      <c r="I29" s="497"/>
      <c r="J29" s="497"/>
      <c r="K29" s="498"/>
      <c r="L29" s="518">
        <v>14</v>
      </c>
      <c r="M29" s="519"/>
      <c r="N29" s="519"/>
      <c r="O29" s="519"/>
      <c r="P29" s="561"/>
      <c r="Q29" s="518">
        <v>2530</v>
      </c>
      <c r="R29" s="519"/>
      <c r="S29" s="519"/>
      <c r="T29" s="519"/>
      <c r="U29" s="519"/>
      <c r="V29" s="561"/>
      <c r="W29" s="621"/>
      <c r="X29" s="622"/>
      <c r="Y29" s="623"/>
      <c r="Z29" s="517" t="s">
        <v>190</v>
      </c>
      <c r="AA29" s="497"/>
      <c r="AB29" s="497"/>
      <c r="AC29" s="497"/>
      <c r="AD29" s="497"/>
      <c r="AE29" s="497"/>
      <c r="AF29" s="497"/>
      <c r="AG29" s="498"/>
      <c r="AH29" s="518">
        <v>232</v>
      </c>
      <c r="AI29" s="519"/>
      <c r="AJ29" s="519"/>
      <c r="AK29" s="519"/>
      <c r="AL29" s="561"/>
      <c r="AM29" s="518">
        <v>695450</v>
      </c>
      <c r="AN29" s="519"/>
      <c r="AO29" s="519"/>
      <c r="AP29" s="519"/>
      <c r="AQ29" s="519"/>
      <c r="AR29" s="561"/>
      <c r="AS29" s="518">
        <v>2998</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2139036</v>
      </c>
      <c r="BO29" s="468"/>
      <c r="BP29" s="468"/>
      <c r="BQ29" s="468"/>
      <c r="BR29" s="468"/>
      <c r="BS29" s="468"/>
      <c r="BT29" s="468"/>
      <c r="BU29" s="469"/>
      <c r="BV29" s="467">
        <v>2260955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97.1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9340810</v>
      </c>
      <c r="BO30" s="644"/>
      <c r="BP30" s="644"/>
      <c r="BQ30" s="644"/>
      <c r="BR30" s="644"/>
      <c r="BS30" s="644"/>
      <c r="BT30" s="644"/>
      <c r="BU30" s="645"/>
      <c r="BV30" s="643">
        <v>10227843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199</v>
      </c>
      <c r="D33" s="491"/>
      <c r="E33" s="456" t="s">
        <v>200</v>
      </c>
      <c r="F33" s="456"/>
      <c r="G33" s="456"/>
      <c r="H33" s="456"/>
      <c r="I33" s="456"/>
      <c r="J33" s="456"/>
      <c r="K33" s="456"/>
      <c r="L33" s="456"/>
      <c r="M33" s="456"/>
      <c r="N33" s="456"/>
      <c r="O33" s="456"/>
      <c r="P33" s="456"/>
      <c r="Q33" s="456"/>
      <c r="R33" s="456"/>
      <c r="S33" s="456"/>
      <c r="T33" s="216"/>
      <c r="U33" s="491" t="s">
        <v>201</v>
      </c>
      <c r="V33" s="491"/>
      <c r="W33" s="456" t="s">
        <v>200</v>
      </c>
      <c r="X33" s="456"/>
      <c r="Y33" s="456"/>
      <c r="Z33" s="456"/>
      <c r="AA33" s="456"/>
      <c r="AB33" s="456"/>
      <c r="AC33" s="456"/>
      <c r="AD33" s="456"/>
      <c r="AE33" s="456"/>
      <c r="AF33" s="456"/>
      <c r="AG33" s="456"/>
      <c r="AH33" s="456"/>
      <c r="AI33" s="456"/>
      <c r="AJ33" s="456"/>
      <c r="AK33" s="456"/>
      <c r="AL33" s="216"/>
      <c r="AM33" s="491" t="s">
        <v>201</v>
      </c>
      <c r="AN33" s="491"/>
      <c r="AO33" s="456" t="s">
        <v>202</v>
      </c>
      <c r="AP33" s="456"/>
      <c r="AQ33" s="456"/>
      <c r="AR33" s="456"/>
      <c r="AS33" s="456"/>
      <c r="AT33" s="456"/>
      <c r="AU33" s="456"/>
      <c r="AV33" s="456"/>
      <c r="AW33" s="456"/>
      <c r="AX33" s="456"/>
      <c r="AY33" s="456"/>
      <c r="AZ33" s="456"/>
      <c r="BA33" s="456"/>
      <c r="BB33" s="456"/>
      <c r="BC33" s="456"/>
      <c r="BD33" s="217"/>
      <c r="BE33" s="456" t="s">
        <v>203</v>
      </c>
      <c r="BF33" s="456"/>
      <c r="BG33" s="456" t="s">
        <v>204</v>
      </c>
      <c r="BH33" s="456"/>
      <c r="BI33" s="456"/>
      <c r="BJ33" s="456"/>
      <c r="BK33" s="456"/>
      <c r="BL33" s="456"/>
      <c r="BM33" s="456"/>
      <c r="BN33" s="456"/>
      <c r="BO33" s="456"/>
      <c r="BP33" s="456"/>
      <c r="BQ33" s="456"/>
      <c r="BR33" s="456"/>
      <c r="BS33" s="456"/>
      <c r="BT33" s="456"/>
      <c r="BU33" s="456"/>
      <c r="BV33" s="217"/>
      <c r="BW33" s="491" t="s">
        <v>203</v>
      </c>
      <c r="BX33" s="491"/>
      <c r="BY33" s="456" t="s">
        <v>205</v>
      </c>
      <c r="BZ33" s="456"/>
      <c r="CA33" s="456"/>
      <c r="CB33" s="456"/>
      <c r="CC33" s="456"/>
      <c r="CD33" s="456"/>
      <c r="CE33" s="456"/>
      <c r="CF33" s="456"/>
      <c r="CG33" s="456"/>
      <c r="CH33" s="456"/>
      <c r="CI33" s="456"/>
      <c r="CJ33" s="456"/>
      <c r="CK33" s="456"/>
      <c r="CL33" s="456"/>
      <c r="CM33" s="456"/>
      <c r="CN33" s="216"/>
      <c r="CO33" s="491" t="s">
        <v>206</v>
      </c>
      <c r="CP33" s="491"/>
      <c r="CQ33" s="456" t="s">
        <v>207</v>
      </c>
      <c r="CR33" s="456"/>
      <c r="CS33" s="456"/>
      <c r="CT33" s="456"/>
      <c r="CU33" s="456"/>
      <c r="CV33" s="456"/>
      <c r="CW33" s="456"/>
      <c r="CX33" s="456"/>
      <c r="CY33" s="456"/>
      <c r="CZ33" s="456"/>
      <c r="DA33" s="456"/>
      <c r="DB33" s="456"/>
      <c r="DC33" s="456"/>
      <c r="DD33" s="456"/>
      <c r="DE33" s="456"/>
      <c r="DF33" s="216"/>
      <c r="DG33" s="655" t="s">
        <v>208</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IF('各会計、関係団体の財政状況及び健全化判断比率'!B30="","",'各会計、関係団体の財政状況及び健全化判断比率'!B30)</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鳥栖・三養基西部環境施設組合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リバーサイド三根</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グリーンパーク推進整備事業基金特別会計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IF('各会計、関係団体の財政状況及び健全化判断比率'!B31="","",'各会計、関係団体の財政状況及び健全化判断比率'!B31)</f>
        <v>工業用地取得造成事業特別会計</v>
      </c>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鳥栖・三養基地区消防事務組合</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三根街づくり</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ふるさと寄附金基金特別会計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8</v>
      </c>
      <c r="BF36" s="656"/>
      <c r="BG36" s="657" t="str">
        <f>IF('各会計、関係団体の財政状況及び健全化判断比率'!B32="","",'各会計、関係団体の財政状況及び健全化判断比率'!B32)</f>
        <v>住宅用地取得造成事業特別会計</v>
      </c>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三神地区環境事務組合</v>
      </c>
      <c r="BZ36" s="657"/>
      <c r="CA36" s="657"/>
      <c r="CB36" s="657"/>
      <c r="CC36" s="657"/>
      <c r="CD36" s="657"/>
      <c r="CE36" s="657"/>
      <c r="CF36" s="657"/>
      <c r="CG36" s="657"/>
      <c r="CH36" s="657"/>
      <c r="CI36" s="657"/>
      <c r="CJ36" s="657"/>
      <c r="CK36" s="657"/>
      <c r="CL36" s="657"/>
      <c r="CM36" s="657"/>
      <c r="CN36" s="214"/>
      <c r="CO36" s="656">
        <f t="shared" si="3"/>
        <v>21</v>
      </c>
      <c r="CP36" s="656"/>
      <c r="CQ36" s="657" t="str">
        <f>IF('各会計、関係団体の財政状況及び健全化判断比率'!BS9="","",'各会計、関係団体の財政状況及び健全化判断比率'!BS9)</f>
        <v>三養基西部土地開発公社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佐賀東部水道企業団（水道事業特別会計）</v>
      </c>
      <c r="BZ37" s="657"/>
      <c r="CA37" s="657"/>
      <c r="CB37" s="657"/>
      <c r="CC37" s="657"/>
      <c r="CD37" s="657"/>
      <c r="CE37" s="657"/>
      <c r="CF37" s="657"/>
      <c r="CG37" s="657"/>
      <c r="CH37" s="657"/>
      <c r="CI37" s="657"/>
      <c r="CJ37" s="657"/>
      <c r="CK37" s="657"/>
      <c r="CL37" s="657"/>
      <c r="CM37" s="657"/>
      <c r="CN37" s="214"/>
      <c r="CO37" s="656">
        <f t="shared" si="3"/>
        <v>22</v>
      </c>
      <c r="CP37" s="656"/>
      <c r="CQ37" s="657" t="str">
        <f>IF('各会計、関係団体の財政状況及び健全化判断比率'!BS10="","",'各会計、関係団体の財政状況及び健全化判断比率'!BS10)</f>
        <v>みやきまち</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佐賀東部水道企業団（用水供給事業特別会計）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三養基西部葬祭組合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鳥栖地区広域市町村圏組合（一般会計）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鳥栖地区広域市町村圏組合（介護保険特別会計）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佐賀県後期高齢者医療広域連合（一般会計）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佐賀県後期高齢者医療広域連合（後期高齢者医療特別会計）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Czz6NKiF/OK4RMzryjAhDLyihXbVOOt9w7ZkZkK1LJtrC10PkvQBvY73bmNSCJ0TEK01yVQ3Y4dQ2Ni7xN3g/g==" saltValue="4pNRqUQNCQhwfRzHr1ttC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8" t="s">
        <v>558</v>
      </c>
      <c r="D34" s="1248"/>
      <c r="E34" s="1249"/>
      <c r="F34" s="32">
        <v>5.1100000000000003</v>
      </c>
      <c r="G34" s="33">
        <v>8.81</v>
      </c>
      <c r="H34" s="33">
        <v>20.23</v>
      </c>
      <c r="I34" s="33">
        <v>5.05</v>
      </c>
      <c r="J34" s="34">
        <v>5.56</v>
      </c>
      <c r="K34" s="22"/>
      <c r="L34" s="22"/>
      <c r="M34" s="22"/>
      <c r="N34" s="22"/>
      <c r="O34" s="22"/>
      <c r="P34" s="22"/>
    </row>
    <row r="35" spans="1:16" ht="39" customHeight="1" x14ac:dyDescent="0.15">
      <c r="A35" s="22"/>
      <c r="B35" s="35"/>
      <c r="C35" s="1242" t="s">
        <v>559</v>
      </c>
      <c r="D35" s="1243"/>
      <c r="E35" s="1244"/>
      <c r="F35" s="36" t="s">
        <v>510</v>
      </c>
      <c r="G35" s="37" t="s">
        <v>510</v>
      </c>
      <c r="H35" s="37" t="s">
        <v>510</v>
      </c>
      <c r="I35" s="37">
        <v>27.21</v>
      </c>
      <c r="J35" s="38">
        <v>1.83</v>
      </c>
      <c r="K35" s="22"/>
      <c r="L35" s="22"/>
      <c r="M35" s="22"/>
      <c r="N35" s="22"/>
      <c r="O35" s="22"/>
      <c r="P35" s="22"/>
    </row>
    <row r="36" spans="1:16" ht="39" customHeight="1" x14ac:dyDescent="0.15">
      <c r="A36" s="22"/>
      <c r="B36" s="35"/>
      <c r="C36" s="1242" t="s">
        <v>560</v>
      </c>
      <c r="D36" s="1243"/>
      <c r="E36" s="1244"/>
      <c r="F36" s="36" t="s">
        <v>561</v>
      </c>
      <c r="G36" s="37" t="s">
        <v>562</v>
      </c>
      <c r="H36" s="37">
        <v>0.22</v>
      </c>
      <c r="I36" s="37">
        <v>1.18</v>
      </c>
      <c r="J36" s="38">
        <v>1.47</v>
      </c>
      <c r="K36" s="22"/>
      <c r="L36" s="22"/>
      <c r="M36" s="22"/>
      <c r="N36" s="22"/>
      <c r="O36" s="22"/>
      <c r="P36" s="22"/>
    </row>
    <row r="37" spans="1:16" ht="39" customHeight="1" x14ac:dyDescent="0.15">
      <c r="A37" s="22"/>
      <c r="B37" s="35"/>
      <c r="C37" s="1242" t="s">
        <v>563</v>
      </c>
      <c r="D37" s="1243"/>
      <c r="E37" s="1244"/>
      <c r="F37" s="36">
        <v>0.96</v>
      </c>
      <c r="G37" s="37">
        <v>1.1399999999999999</v>
      </c>
      <c r="H37" s="37">
        <v>1.1299999999999999</v>
      </c>
      <c r="I37" s="37">
        <v>1.1399999999999999</v>
      </c>
      <c r="J37" s="38">
        <v>1.1399999999999999</v>
      </c>
      <c r="K37" s="22"/>
      <c r="L37" s="22"/>
      <c r="M37" s="22"/>
      <c r="N37" s="22"/>
      <c r="O37" s="22"/>
      <c r="P37" s="22"/>
    </row>
    <row r="38" spans="1:16" ht="39" customHeight="1" x14ac:dyDescent="0.15">
      <c r="A38" s="22"/>
      <c r="B38" s="35"/>
      <c r="C38" s="1242" t="s">
        <v>564</v>
      </c>
      <c r="D38" s="1243"/>
      <c r="E38" s="1244"/>
      <c r="F38" s="36" t="s">
        <v>510</v>
      </c>
      <c r="G38" s="37">
        <v>0.49</v>
      </c>
      <c r="H38" s="37">
        <v>0.56999999999999995</v>
      </c>
      <c r="I38" s="37">
        <v>0.78</v>
      </c>
      <c r="J38" s="38">
        <v>0.56000000000000005</v>
      </c>
      <c r="K38" s="22"/>
      <c r="L38" s="22"/>
      <c r="M38" s="22"/>
      <c r="N38" s="22"/>
      <c r="O38" s="22"/>
      <c r="P38" s="22"/>
    </row>
    <row r="39" spans="1:16" ht="39" customHeight="1" x14ac:dyDescent="0.15">
      <c r="A39" s="22"/>
      <c r="B39" s="35"/>
      <c r="C39" s="1242" t="s">
        <v>565</v>
      </c>
      <c r="D39" s="1243"/>
      <c r="E39" s="1244"/>
      <c r="F39" s="36">
        <v>0.93</v>
      </c>
      <c r="G39" s="37">
        <v>0.94</v>
      </c>
      <c r="H39" s="37">
        <v>0.33</v>
      </c>
      <c r="I39" s="37">
        <v>0.2</v>
      </c>
      <c r="J39" s="38">
        <v>0.08</v>
      </c>
      <c r="K39" s="22"/>
      <c r="L39" s="22"/>
      <c r="M39" s="22"/>
      <c r="N39" s="22"/>
      <c r="O39" s="22"/>
      <c r="P39" s="22"/>
    </row>
    <row r="40" spans="1:16" ht="39" customHeight="1" x14ac:dyDescent="0.15">
      <c r="A40" s="22"/>
      <c r="B40" s="35"/>
      <c r="C40" s="1242" t="s">
        <v>566</v>
      </c>
      <c r="D40" s="1243"/>
      <c r="E40" s="1244"/>
      <c r="F40" s="36">
        <v>0</v>
      </c>
      <c r="G40" s="37">
        <v>0.15</v>
      </c>
      <c r="H40" s="37">
        <v>7.0000000000000007E-2</v>
      </c>
      <c r="I40" s="37">
        <v>7.0000000000000007E-2</v>
      </c>
      <c r="J40" s="38">
        <v>0.03</v>
      </c>
      <c r="K40" s="22"/>
      <c r="L40" s="22"/>
      <c r="M40" s="22"/>
      <c r="N40" s="22"/>
      <c r="O40" s="22"/>
      <c r="P40" s="22"/>
    </row>
    <row r="41" spans="1:16" ht="39" customHeight="1" x14ac:dyDescent="0.15">
      <c r="A41" s="22"/>
      <c r="B41" s="35"/>
      <c r="C41" s="1242" t="s">
        <v>567</v>
      </c>
      <c r="D41" s="1243"/>
      <c r="E41" s="1244"/>
      <c r="F41" s="36">
        <v>0.02</v>
      </c>
      <c r="G41" s="37">
        <v>0.02</v>
      </c>
      <c r="H41" s="37">
        <v>0.11</v>
      </c>
      <c r="I41" s="37">
        <v>0.11</v>
      </c>
      <c r="J41" s="38">
        <v>0.02</v>
      </c>
      <c r="K41" s="22"/>
      <c r="L41" s="22"/>
      <c r="M41" s="22"/>
      <c r="N41" s="22"/>
      <c r="O41" s="22"/>
      <c r="P41" s="22"/>
    </row>
    <row r="42" spans="1:16" ht="39" customHeight="1" x14ac:dyDescent="0.15">
      <c r="A42" s="22"/>
      <c r="B42" s="39"/>
      <c r="C42" s="1242" t="s">
        <v>568</v>
      </c>
      <c r="D42" s="1243"/>
      <c r="E42" s="1244"/>
      <c r="F42" s="36" t="s">
        <v>510</v>
      </c>
      <c r="G42" s="37" t="s">
        <v>510</v>
      </c>
      <c r="H42" s="37" t="s">
        <v>510</v>
      </c>
      <c r="I42" s="37" t="s">
        <v>510</v>
      </c>
      <c r="J42" s="38" t="s">
        <v>510</v>
      </c>
      <c r="K42" s="22"/>
      <c r="L42" s="22"/>
      <c r="M42" s="22"/>
      <c r="N42" s="22"/>
      <c r="O42" s="22"/>
      <c r="P42" s="22"/>
    </row>
    <row r="43" spans="1:16" ht="39" customHeight="1" thickBot="1" x14ac:dyDescent="0.2">
      <c r="A43" s="22"/>
      <c r="B43" s="40"/>
      <c r="C43" s="1245" t="s">
        <v>569</v>
      </c>
      <c r="D43" s="1246"/>
      <c r="E43" s="1247"/>
      <c r="F43" s="41">
        <v>0.49</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AZYDnUDvtkC5RQFpbt/nNRMIkFNS0cqkvitWJmTCfHEGivXyQjB6hmBlRtkYXyhCBLVqsOePOeQyR0QhaZvNw==" saltValue="W5xTu4nUwodw0FniLOyi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1304</v>
      </c>
      <c r="L45" s="60">
        <v>1554</v>
      </c>
      <c r="M45" s="60">
        <v>1629</v>
      </c>
      <c r="N45" s="60">
        <v>1658</v>
      </c>
      <c r="O45" s="61">
        <v>1676</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510</v>
      </c>
      <c r="L46" s="64" t="s">
        <v>510</v>
      </c>
      <c r="M46" s="64" t="s">
        <v>510</v>
      </c>
      <c r="N46" s="64" t="s">
        <v>510</v>
      </c>
      <c r="O46" s="65" t="s">
        <v>510</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510</v>
      </c>
      <c r="L47" s="64" t="s">
        <v>510</v>
      </c>
      <c r="M47" s="64" t="s">
        <v>510</v>
      </c>
      <c r="N47" s="64" t="s">
        <v>510</v>
      </c>
      <c r="O47" s="65" t="s">
        <v>510</v>
      </c>
      <c r="P47" s="48"/>
      <c r="Q47" s="48"/>
      <c r="R47" s="48"/>
      <c r="S47" s="48"/>
      <c r="T47" s="48"/>
      <c r="U47" s="48"/>
    </row>
    <row r="48" spans="1:21" ht="30.75" customHeight="1" x14ac:dyDescent="0.15">
      <c r="A48" s="48"/>
      <c r="B48" s="1252"/>
      <c r="C48" s="1253"/>
      <c r="D48" s="62"/>
      <c r="E48" s="1258" t="s">
        <v>15</v>
      </c>
      <c r="F48" s="1258"/>
      <c r="G48" s="1258"/>
      <c r="H48" s="1258"/>
      <c r="I48" s="1258"/>
      <c r="J48" s="1259"/>
      <c r="K48" s="63">
        <v>241</v>
      </c>
      <c r="L48" s="64">
        <v>212</v>
      </c>
      <c r="M48" s="64">
        <v>254</v>
      </c>
      <c r="N48" s="64">
        <v>280</v>
      </c>
      <c r="O48" s="65">
        <v>273</v>
      </c>
      <c r="P48" s="48"/>
      <c r="Q48" s="48"/>
      <c r="R48" s="48"/>
      <c r="S48" s="48"/>
      <c r="T48" s="48"/>
      <c r="U48" s="48"/>
    </row>
    <row r="49" spans="1:21" ht="30.75" customHeight="1" x14ac:dyDescent="0.15">
      <c r="A49" s="48"/>
      <c r="B49" s="1252"/>
      <c r="C49" s="1253"/>
      <c r="D49" s="62"/>
      <c r="E49" s="1258" t="s">
        <v>16</v>
      </c>
      <c r="F49" s="1258"/>
      <c r="G49" s="1258"/>
      <c r="H49" s="1258"/>
      <c r="I49" s="1258"/>
      <c r="J49" s="1259"/>
      <c r="K49" s="63">
        <v>314</v>
      </c>
      <c r="L49" s="64">
        <v>261</v>
      </c>
      <c r="M49" s="64">
        <v>241</v>
      </c>
      <c r="N49" s="64">
        <v>163</v>
      </c>
      <c r="O49" s="65">
        <v>23</v>
      </c>
      <c r="P49" s="48"/>
      <c r="Q49" s="48"/>
      <c r="R49" s="48"/>
      <c r="S49" s="48"/>
      <c r="T49" s="48"/>
      <c r="U49" s="48"/>
    </row>
    <row r="50" spans="1:21" ht="30.75" customHeight="1" x14ac:dyDescent="0.15">
      <c r="A50" s="48"/>
      <c r="B50" s="1252"/>
      <c r="C50" s="1253"/>
      <c r="D50" s="62"/>
      <c r="E50" s="1258" t="s">
        <v>17</v>
      </c>
      <c r="F50" s="1258"/>
      <c r="G50" s="1258"/>
      <c r="H50" s="1258"/>
      <c r="I50" s="1258"/>
      <c r="J50" s="1259"/>
      <c r="K50" s="63">
        <v>506</v>
      </c>
      <c r="L50" s="64">
        <v>90</v>
      </c>
      <c r="M50" s="64">
        <v>86</v>
      </c>
      <c r="N50" s="64">
        <v>99</v>
      </c>
      <c r="O50" s="65">
        <v>83</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510</v>
      </c>
      <c r="L51" s="64" t="s">
        <v>510</v>
      </c>
      <c r="M51" s="64" t="s">
        <v>510</v>
      </c>
      <c r="N51" s="64" t="s">
        <v>510</v>
      </c>
      <c r="O51" s="65" t="s">
        <v>510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1713</v>
      </c>
      <c r="L52" s="64">
        <v>1426</v>
      </c>
      <c r="M52" s="64">
        <v>1515</v>
      </c>
      <c r="N52" s="64">
        <v>1527</v>
      </c>
      <c r="O52" s="65">
        <v>1507</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652</v>
      </c>
      <c r="L53" s="69">
        <v>691</v>
      </c>
      <c r="M53" s="69">
        <v>695</v>
      </c>
      <c r="N53" s="69">
        <v>673</v>
      </c>
      <c r="O53" s="70">
        <v>548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jUARS7yQGguAaEda0kb0LLp+FlPHt1HBrlv6P7ZR0QfC/aeAgklHX61pQtRYKn6INHu0su5qJYNSJFxo+s/UQ==" saltValue="XyhCQ5U7biF6pruUWOb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76" t="s">
        <v>30</v>
      </c>
      <c r="C41" s="1277"/>
      <c r="D41" s="102"/>
      <c r="E41" s="1282" t="s">
        <v>31</v>
      </c>
      <c r="F41" s="1282"/>
      <c r="G41" s="1282"/>
      <c r="H41" s="1283"/>
      <c r="I41" s="103">
        <v>15987</v>
      </c>
      <c r="J41" s="104">
        <v>17136</v>
      </c>
      <c r="K41" s="104">
        <v>17382</v>
      </c>
      <c r="L41" s="104">
        <v>16875</v>
      </c>
      <c r="M41" s="105">
        <v>16169</v>
      </c>
    </row>
    <row r="42" spans="2:13" ht="27.75" customHeight="1" x14ac:dyDescent="0.15">
      <c r="B42" s="1278"/>
      <c r="C42" s="1279"/>
      <c r="D42" s="106"/>
      <c r="E42" s="1284" t="s">
        <v>32</v>
      </c>
      <c r="F42" s="1284"/>
      <c r="G42" s="1284"/>
      <c r="H42" s="1285"/>
      <c r="I42" s="107">
        <v>1459</v>
      </c>
      <c r="J42" s="108">
        <v>2151</v>
      </c>
      <c r="K42" s="108">
        <v>1905</v>
      </c>
      <c r="L42" s="108">
        <v>4625</v>
      </c>
      <c r="M42" s="109">
        <v>4228</v>
      </c>
    </row>
    <row r="43" spans="2:13" ht="27.75" customHeight="1" x14ac:dyDescent="0.15">
      <c r="B43" s="1278"/>
      <c r="C43" s="1279"/>
      <c r="D43" s="106"/>
      <c r="E43" s="1284" t="s">
        <v>33</v>
      </c>
      <c r="F43" s="1284"/>
      <c r="G43" s="1284"/>
      <c r="H43" s="1285"/>
      <c r="I43" s="107">
        <v>5054</v>
      </c>
      <c r="J43" s="108">
        <v>4853</v>
      </c>
      <c r="K43" s="108">
        <v>4813</v>
      </c>
      <c r="L43" s="108">
        <v>4794</v>
      </c>
      <c r="M43" s="109">
        <v>5245</v>
      </c>
    </row>
    <row r="44" spans="2:13" ht="27.75" customHeight="1" x14ac:dyDescent="0.15">
      <c r="B44" s="1278"/>
      <c r="C44" s="1279"/>
      <c r="D44" s="106"/>
      <c r="E44" s="1284" t="s">
        <v>34</v>
      </c>
      <c r="F44" s="1284"/>
      <c r="G44" s="1284"/>
      <c r="H44" s="1285"/>
      <c r="I44" s="107">
        <v>693</v>
      </c>
      <c r="J44" s="108">
        <v>480</v>
      </c>
      <c r="K44" s="108">
        <v>255</v>
      </c>
      <c r="L44" s="108">
        <v>101</v>
      </c>
      <c r="M44" s="109">
        <v>96</v>
      </c>
    </row>
    <row r="45" spans="2:13" ht="27.75" customHeight="1" x14ac:dyDescent="0.15">
      <c r="B45" s="1278"/>
      <c r="C45" s="1279"/>
      <c r="D45" s="106"/>
      <c r="E45" s="1284" t="s">
        <v>35</v>
      </c>
      <c r="F45" s="1284"/>
      <c r="G45" s="1284"/>
      <c r="H45" s="1285"/>
      <c r="I45" s="107">
        <v>1665</v>
      </c>
      <c r="J45" s="108">
        <v>1587</v>
      </c>
      <c r="K45" s="108">
        <v>1582</v>
      </c>
      <c r="L45" s="108">
        <v>1422</v>
      </c>
      <c r="M45" s="109">
        <v>1318</v>
      </c>
    </row>
    <row r="46" spans="2:13" ht="27.75" customHeight="1" x14ac:dyDescent="0.15">
      <c r="B46" s="1278"/>
      <c r="C46" s="1279"/>
      <c r="D46" s="110"/>
      <c r="E46" s="1284" t="s">
        <v>36</v>
      </c>
      <c r="F46" s="1284"/>
      <c r="G46" s="1284"/>
      <c r="H46" s="1285"/>
      <c r="I46" s="107" t="s">
        <v>510</v>
      </c>
      <c r="J46" s="108">
        <v>7</v>
      </c>
      <c r="K46" s="108" t="s">
        <v>510</v>
      </c>
      <c r="L46" s="108" t="s">
        <v>510</v>
      </c>
      <c r="M46" s="109" t="s">
        <v>510</v>
      </c>
    </row>
    <row r="47" spans="2:13" ht="27.75" customHeight="1" x14ac:dyDescent="0.15">
      <c r="B47" s="1278"/>
      <c r="C47" s="1279"/>
      <c r="D47" s="111"/>
      <c r="E47" s="1286" t="s">
        <v>37</v>
      </c>
      <c r="F47" s="1287"/>
      <c r="G47" s="1287"/>
      <c r="H47" s="1288"/>
      <c r="I47" s="107" t="s">
        <v>510</v>
      </c>
      <c r="J47" s="108" t="s">
        <v>510</v>
      </c>
      <c r="K47" s="108" t="s">
        <v>510</v>
      </c>
      <c r="L47" s="108" t="s">
        <v>510</v>
      </c>
      <c r="M47" s="109" t="s">
        <v>510</v>
      </c>
    </row>
    <row r="48" spans="2:13" ht="27.75" customHeight="1" x14ac:dyDescent="0.15">
      <c r="B48" s="1278"/>
      <c r="C48" s="1279"/>
      <c r="D48" s="106"/>
      <c r="E48" s="1284" t="s">
        <v>38</v>
      </c>
      <c r="F48" s="1284"/>
      <c r="G48" s="1284"/>
      <c r="H48" s="1285"/>
      <c r="I48" s="107" t="s">
        <v>510</v>
      </c>
      <c r="J48" s="108" t="s">
        <v>510</v>
      </c>
      <c r="K48" s="108" t="s">
        <v>510</v>
      </c>
      <c r="L48" s="108" t="s">
        <v>510</v>
      </c>
      <c r="M48" s="109" t="s">
        <v>510</v>
      </c>
    </row>
    <row r="49" spans="2:13" ht="27.75" customHeight="1" x14ac:dyDescent="0.15">
      <c r="B49" s="1280"/>
      <c r="C49" s="1281"/>
      <c r="D49" s="106"/>
      <c r="E49" s="1284" t="s">
        <v>39</v>
      </c>
      <c r="F49" s="1284"/>
      <c r="G49" s="1284"/>
      <c r="H49" s="1285"/>
      <c r="I49" s="107" t="s">
        <v>510</v>
      </c>
      <c r="J49" s="108" t="s">
        <v>510</v>
      </c>
      <c r="K49" s="108" t="s">
        <v>510</v>
      </c>
      <c r="L49" s="108" t="s">
        <v>510</v>
      </c>
      <c r="M49" s="109" t="s">
        <v>510</v>
      </c>
    </row>
    <row r="50" spans="2:13" ht="27.75" customHeight="1" x14ac:dyDescent="0.15">
      <c r="B50" s="1289" t="s">
        <v>40</v>
      </c>
      <c r="C50" s="1290"/>
      <c r="D50" s="112"/>
      <c r="E50" s="1284" t="s">
        <v>41</v>
      </c>
      <c r="F50" s="1284"/>
      <c r="G50" s="1284"/>
      <c r="H50" s="1285"/>
      <c r="I50" s="107">
        <v>6549</v>
      </c>
      <c r="J50" s="108">
        <v>6614</v>
      </c>
      <c r="K50" s="108">
        <v>9263</v>
      </c>
      <c r="L50" s="108">
        <v>12221</v>
      </c>
      <c r="M50" s="109">
        <v>11250</v>
      </c>
    </row>
    <row r="51" spans="2:13" ht="27.75" customHeight="1" x14ac:dyDescent="0.15">
      <c r="B51" s="1278"/>
      <c r="C51" s="1279"/>
      <c r="D51" s="106"/>
      <c r="E51" s="1284" t="s">
        <v>42</v>
      </c>
      <c r="F51" s="1284"/>
      <c r="G51" s="1284"/>
      <c r="H51" s="1285"/>
      <c r="I51" s="107">
        <v>961</v>
      </c>
      <c r="J51" s="108">
        <v>1552</v>
      </c>
      <c r="K51" s="108">
        <v>1981</v>
      </c>
      <c r="L51" s="108">
        <v>2315</v>
      </c>
      <c r="M51" s="109">
        <v>2273</v>
      </c>
    </row>
    <row r="52" spans="2:13" ht="27.75" customHeight="1" x14ac:dyDescent="0.15">
      <c r="B52" s="1280"/>
      <c r="C52" s="1281"/>
      <c r="D52" s="106"/>
      <c r="E52" s="1284" t="s">
        <v>43</v>
      </c>
      <c r="F52" s="1284"/>
      <c r="G52" s="1284"/>
      <c r="H52" s="1285"/>
      <c r="I52" s="107">
        <v>15296</v>
      </c>
      <c r="J52" s="108">
        <v>16005</v>
      </c>
      <c r="K52" s="108">
        <v>15940</v>
      </c>
      <c r="L52" s="108">
        <v>15230</v>
      </c>
      <c r="M52" s="109">
        <v>15159</v>
      </c>
    </row>
    <row r="53" spans="2:13" ht="27.75" customHeight="1" thickBot="1" x14ac:dyDescent="0.2">
      <c r="B53" s="1291" t="s">
        <v>44</v>
      </c>
      <c r="C53" s="1292"/>
      <c r="D53" s="113"/>
      <c r="E53" s="1293" t="s">
        <v>45</v>
      </c>
      <c r="F53" s="1293"/>
      <c r="G53" s="1293"/>
      <c r="H53" s="1294"/>
      <c r="I53" s="114">
        <v>2052</v>
      </c>
      <c r="J53" s="115">
        <v>2043</v>
      </c>
      <c r="K53" s="115">
        <v>-1247</v>
      </c>
      <c r="L53" s="115">
        <v>-1948</v>
      </c>
      <c r="M53" s="116">
        <v>-1626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SEugdukFaeFB+SWqe4udU3zebRr8ztsDO9UEj6y1IBouKB6C1riNt2J66bUTOaqxPcU2CFtiGJh8IAYBUL3sw==" saltValue="/cUUEiMgDkH7PbycWlfk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3" t="s">
        <v>48</v>
      </c>
      <c r="D55" s="1303"/>
      <c r="E55" s="1304"/>
      <c r="F55" s="128">
        <v>1766</v>
      </c>
      <c r="G55" s="128">
        <v>1496</v>
      </c>
      <c r="H55" s="129">
        <v>1499</v>
      </c>
    </row>
    <row r="56" spans="2:8" ht="52.5" customHeight="1" x14ac:dyDescent="0.15">
      <c r="B56" s="130"/>
      <c r="C56" s="1305" t="s">
        <v>49</v>
      </c>
      <c r="D56" s="1305"/>
      <c r="E56" s="1306"/>
      <c r="F56" s="131">
        <v>2370</v>
      </c>
      <c r="G56" s="131">
        <v>2261</v>
      </c>
      <c r="H56" s="132">
        <v>2139</v>
      </c>
    </row>
    <row r="57" spans="2:8" ht="53.25" customHeight="1" x14ac:dyDescent="0.15">
      <c r="B57" s="130"/>
      <c r="C57" s="1307" t="s">
        <v>50</v>
      </c>
      <c r="D57" s="1307"/>
      <c r="E57" s="1308"/>
      <c r="F57" s="133">
        <v>6813</v>
      </c>
      <c r="G57" s="133">
        <v>10228</v>
      </c>
      <c r="H57" s="134">
        <v>9341</v>
      </c>
    </row>
    <row r="58" spans="2:8" ht="45.75" customHeight="1" x14ac:dyDescent="0.15">
      <c r="B58" s="135"/>
      <c r="C58" s="1295" t="s">
        <v>594</v>
      </c>
      <c r="D58" s="1296"/>
      <c r="E58" s="1297"/>
      <c r="F58" s="136">
        <v>3529</v>
      </c>
      <c r="G58" s="136">
        <v>6986</v>
      </c>
      <c r="H58" s="137">
        <v>6118</v>
      </c>
    </row>
    <row r="59" spans="2:8" ht="45.75" customHeight="1" x14ac:dyDescent="0.15">
      <c r="B59" s="135"/>
      <c r="C59" s="1295" t="s">
        <v>595</v>
      </c>
      <c r="D59" s="1296"/>
      <c r="E59" s="1297"/>
      <c r="F59" s="136">
        <v>1819</v>
      </c>
      <c r="G59" s="136">
        <v>1820</v>
      </c>
      <c r="H59" s="137">
        <v>1822</v>
      </c>
    </row>
    <row r="60" spans="2:8" ht="45.75" customHeight="1" x14ac:dyDescent="0.15">
      <c r="B60" s="135"/>
      <c r="C60" s="1295" t="s">
        <v>596</v>
      </c>
      <c r="D60" s="1296"/>
      <c r="E60" s="1297"/>
      <c r="F60" s="136">
        <v>493</v>
      </c>
      <c r="G60" s="136">
        <v>493</v>
      </c>
      <c r="H60" s="137">
        <v>493</v>
      </c>
    </row>
    <row r="61" spans="2:8" ht="45.75" customHeight="1" x14ac:dyDescent="0.15">
      <c r="B61" s="135"/>
      <c r="C61" s="1295" t="s">
        <v>597</v>
      </c>
      <c r="D61" s="1296"/>
      <c r="E61" s="1297"/>
      <c r="F61" s="136">
        <v>330</v>
      </c>
      <c r="G61" s="136">
        <v>321</v>
      </c>
      <c r="H61" s="137">
        <v>245</v>
      </c>
    </row>
    <row r="62" spans="2:8" ht="45.75" customHeight="1" thickBot="1" x14ac:dyDescent="0.2">
      <c r="B62" s="138"/>
      <c r="C62" s="1298" t="s">
        <v>598</v>
      </c>
      <c r="D62" s="1299"/>
      <c r="E62" s="1300"/>
      <c r="F62" s="139">
        <v>109</v>
      </c>
      <c r="G62" s="139">
        <v>137</v>
      </c>
      <c r="H62" s="140">
        <v>179</v>
      </c>
    </row>
    <row r="63" spans="2:8" ht="52.5" customHeight="1" thickBot="1" x14ac:dyDescent="0.2">
      <c r="B63" s="141"/>
      <c r="C63" s="1301" t="s">
        <v>51</v>
      </c>
      <c r="D63" s="1301"/>
      <c r="E63" s="1302"/>
      <c r="F63" s="142">
        <v>10949</v>
      </c>
      <c r="G63" s="142">
        <v>13985</v>
      </c>
      <c r="H63" s="143">
        <v>12978</v>
      </c>
    </row>
    <row r="64" spans="2:8" ht="15" customHeight="1" x14ac:dyDescent="0.15"/>
  </sheetData>
  <sheetProtection algorithmName="SHA-512" hashValue="NRiTbPL8Hu3yhL+MIaDW7UrPLrfqzq7xVBTLTbvGDalF7lWd+5Jd9NnidzEVJflxraRwZevFFAfJiyapXmcczg==" saltValue="a1U612sWGlO2zOcoVXrY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609</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602</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552</v>
      </c>
      <c r="BQ50" s="1322"/>
      <c r="BR50" s="1322"/>
      <c r="BS50" s="1322"/>
      <c r="BT50" s="1322"/>
      <c r="BU50" s="1322"/>
      <c r="BV50" s="1322"/>
      <c r="BW50" s="1322"/>
      <c r="BX50" s="1322" t="s">
        <v>553</v>
      </c>
      <c r="BY50" s="1322"/>
      <c r="BZ50" s="1322"/>
      <c r="CA50" s="1322"/>
      <c r="CB50" s="1322"/>
      <c r="CC50" s="1322"/>
      <c r="CD50" s="1322"/>
      <c r="CE50" s="1322"/>
      <c r="CF50" s="1322" t="s">
        <v>554</v>
      </c>
      <c r="CG50" s="1322"/>
      <c r="CH50" s="1322"/>
      <c r="CI50" s="1322"/>
      <c r="CJ50" s="1322"/>
      <c r="CK50" s="1322"/>
      <c r="CL50" s="1322"/>
      <c r="CM50" s="1322"/>
      <c r="CN50" s="1322" t="s">
        <v>555</v>
      </c>
      <c r="CO50" s="1322"/>
      <c r="CP50" s="1322"/>
      <c r="CQ50" s="1322"/>
      <c r="CR50" s="1322"/>
      <c r="CS50" s="1322"/>
      <c r="CT50" s="1322"/>
      <c r="CU50" s="1322"/>
      <c r="CV50" s="1322" t="s">
        <v>556</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603</v>
      </c>
      <c r="AO51" s="1325"/>
      <c r="AP51" s="1325"/>
      <c r="AQ51" s="1325"/>
      <c r="AR51" s="1325"/>
      <c r="AS51" s="1325"/>
      <c r="AT51" s="1325"/>
      <c r="AU51" s="1325"/>
      <c r="AV51" s="1325"/>
      <c r="AW51" s="1325"/>
      <c r="AX51" s="1325"/>
      <c r="AY51" s="1325"/>
      <c r="AZ51" s="1325"/>
      <c r="BA51" s="1325"/>
      <c r="BB51" s="1325" t="s">
        <v>604</v>
      </c>
      <c r="BC51" s="1325"/>
      <c r="BD51" s="1325"/>
      <c r="BE51" s="1325"/>
      <c r="BF51" s="1325"/>
      <c r="BG51" s="1325"/>
      <c r="BH51" s="1325"/>
      <c r="BI51" s="1325"/>
      <c r="BJ51" s="1325"/>
      <c r="BK51" s="1325"/>
      <c r="BL51" s="1325"/>
      <c r="BM51" s="1325"/>
      <c r="BN51" s="1325"/>
      <c r="BO51" s="1325"/>
      <c r="BP51" s="1323">
        <v>34.6</v>
      </c>
      <c r="BQ51" s="1323"/>
      <c r="BR51" s="1323"/>
      <c r="BS51" s="1323"/>
      <c r="BT51" s="1323"/>
      <c r="BU51" s="1323"/>
      <c r="BV51" s="1323"/>
      <c r="BW51" s="1323"/>
      <c r="BX51" s="1323">
        <v>35.200000000000003</v>
      </c>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605</v>
      </c>
      <c r="BC53" s="1325"/>
      <c r="BD53" s="1325"/>
      <c r="BE53" s="1325"/>
      <c r="BF53" s="1325"/>
      <c r="BG53" s="1325"/>
      <c r="BH53" s="1325"/>
      <c r="BI53" s="1325"/>
      <c r="BJ53" s="1325"/>
      <c r="BK53" s="1325"/>
      <c r="BL53" s="1325"/>
      <c r="BM53" s="1325"/>
      <c r="BN53" s="1325"/>
      <c r="BO53" s="1325"/>
      <c r="BP53" s="1323">
        <v>39.200000000000003</v>
      </c>
      <c r="BQ53" s="1323"/>
      <c r="BR53" s="1323"/>
      <c r="BS53" s="1323"/>
      <c r="BT53" s="1323"/>
      <c r="BU53" s="1323"/>
      <c r="BV53" s="1323"/>
      <c r="BW53" s="1323"/>
      <c r="BX53" s="1323">
        <v>40</v>
      </c>
      <c r="BY53" s="1323"/>
      <c r="BZ53" s="1323"/>
      <c r="CA53" s="1323"/>
      <c r="CB53" s="1323"/>
      <c r="CC53" s="1323"/>
      <c r="CD53" s="1323"/>
      <c r="CE53" s="1323"/>
      <c r="CF53" s="1323">
        <v>40.299999999999997</v>
      </c>
      <c r="CG53" s="1323"/>
      <c r="CH53" s="1323"/>
      <c r="CI53" s="1323"/>
      <c r="CJ53" s="1323"/>
      <c r="CK53" s="1323"/>
      <c r="CL53" s="1323"/>
      <c r="CM53" s="1323"/>
      <c r="CN53" s="1323">
        <v>40.9</v>
      </c>
      <c r="CO53" s="1323"/>
      <c r="CP53" s="1323"/>
      <c r="CQ53" s="1323"/>
      <c r="CR53" s="1323"/>
      <c r="CS53" s="1323"/>
      <c r="CT53" s="1323"/>
      <c r="CU53" s="1323"/>
      <c r="CV53" s="1323">
        <v>41.1</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606</v>
      </c>
      <c r="AO55" s="1322"/>
      <c r="AP55" s="1322"/>
      <c r="AQ55" s="1322"/>
      <c r="AR55" s="1322"/>
      <c r="AS55" s="1322"/>
      <c r="AT55" s="1322"/>
      <c r="AU55" s="1322"/>
      <c r="AV55" s="1322"/>
      <c r="AW55" s="1322"/>
      <c r="AX55" s="1322"/>
      <c r="AY55" s="1322"/>
      <c r="AZ55" s="1322"/>
      <c r="BA55" s="1322"/>
      <c r="BB55" s="1325" t="s">
        <v>604</v>
      </c>
      <c r="BC55" s="1325"/>
      <c r="BD55" s="1325"/>
      <c r="BE55" s="1325"/>
      <c r="BF55" s="1325"/>
      <c r="BG55" s="1325"/>
      <c r="BH55" s="1325"/>
      <c r="BI55" s="1325"/>
      <c r="BJ55" s="1325"/>
      <c r="BK55" s="1325"/>
      <c r="BL55" s="1325"/>
      <c r="BM55" s="1325"/>
      <c r="BN55" s="1325"/>
      <c r="BO55" s="1325"/>
      <c r="BP55" s="1323">
        <v>13</v>
      </c>
      <c r="BQ55" s="1323"/>
      <c r="BR55" s="1323"/>
      <c r="BS55" s="1323"/>
      <c r="BT55" s="1323"/>
      <c r="BU55" s="1323"/>
      <c r="BV55" s="1323"/>
      <c r="BW55" s="1323"/>
      <c r="BX55" s="1323">
        <v>21</v>
      </c>
      <c r="BY55" s="1323"/>
      <c r="BZ55" s="1323"/>
      <c r="CA55" s="1323"/>
      <c r="CB55" s="1323"/>
      <c r="CC55" s="1323"/>
      <c r="CD55" s="1323"/>
      <c r="CE55" s="1323"/>
      <c r="CF55" s="1323">
        <v>20.2</v>
      </c>
      <c r="CG55" s="1323"/>
      <c r="CH55" s="1323"/>
      <c r="CI55" s="1323"/>
      <c r="CJ55" s="1323"/>
      <c r="CK55" s="1323"/>
      <c r="CL55" s="1323"/>
      <c r="CM55" s="1323"/>
      <c r="CN55" s="1323">
        <v>18.3</v>
      </c>
      <c r="CO55" s="1323"/>
      <c r="CP55" s="1323"/>
      <c r="CQ55" s="1323"/>
      <c r="CR55" s="1323"/>
      <c r="CS55" s="1323"/>
      <c r="CT55" s="1323"/>
      <c r="CU55" s="1323"/>
      <c r="CV55" s="1323">
        <v>20.3</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605</v>
      </c>
      <c r="BC57" s="1325"/>
      <c r="BD57" s="1325"/>
      <c r="BE57" s="1325"/>
      <c r="BF57" s="1325"/>
      <c r="BG57" s="1325"/>
      <c r="BH57" s="1325"/>
      <c r="BI57" s="1325"/>
      <c r="BJ57" s="1325"/>
      <c r="BK57" s="1325"/>
      <c r="BL57" s="1325"/>
      <c r="BM57" s="1325"/>
      <c r="BN57" s="1325"/>
      <c r="BO57" s="1325"/>
      <c r="BP57" s="1323">
        <v>53.4</v>
      </c>
      <c r="BQ57" s="1323"/>
      <c r="BR57" s="1323"/>
      <c r="BS57" s="1323"/>
      <c r="BT57" s="1323"/>
      <c r="BU57" s="1323"/>
      <c r="BV57" s="1323"/>
      <c r="BW57" s="1323"/>
      <c r="BX57" s="1323">
        <v>56.1</v>
      </c>
      <c r="BY57" s="1323"/>
      <c r="BZ57" s="1323"/>
      <c r="CA57" s="1323"/>
      <c r="CB57" s="1323"/>
      <c r="CC57" s="1323"/>
      <c r="CD57" s="1323"/>
      <c r="CE57" s="1323"/>
      <c r="CF57" s="1323">
        <v>58.1</v>
      </c>
      <c r="CG57" s="1323"/>
      <c r="CH57" s="1323"/>
      <c r="CI57" s="1323"/>
      <c r="CJ57" s="1323"/>
      <c r="CK57" s="1323"/>
      <c r="CL57" s="1323"/>
      <c r="CM57" s="1323"/>
      <c r="CN57" s="1323">
        <v>59.4</v>
      </c>
      <c r="CO57" s="1323"/>
      <c r="CP57" s="1323"/>
      <c r="CQ57" s="1323"/>
      <c r="CR57" s="1323"/>
      <c r="CS57" s="1323"/>
      <c r="CT57" s="1323"/>
      <c r="CU57" s="1323"/>
      <c r="CV57" s="1323">
        <v>60.7</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607</v>
      </c>
    </row>
    <row r="64" spans="1:109" x14ac:dyDescent="0.15">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610</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602</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552</v>
      </c>
      <c r="BQ72" s="1322"/>
      <c r="BR72" s="1322"/>
      <c r="BS72" s="1322"/>
      <c r="BT72" s="1322"/>
      <c r="BU72" s="1322"/>
      <c r="BV72" s="1322"/>
      <c r="BW72" s="1322"/>
      <c r="BX72" s="1322" t="s">
        <v>553</v>
      </c>
      <c r="BY72" s="1322"/>
      <c r="BZ72" s="1322"/>
      <c r="CA72" s="1322"/>
      <c r="CB72" s="1322"/>
      <c r="CC72" s="1322"/>
      <c r="CD72" s="1322"/>
      <c r="CE72" s="1322"/>
      <c r="CF72" s="1322" t="s">
        <v>554</v>
      </c>
      <c r="CG72" s="1322"/>
      <c r="CH72" s="1322"/>
      <c r="CI72" s="1322"/>
      <c r="CJ72" s="1322"/>
      <c r="CK72" s="1322"/>
      <c r="CL72" s="1322"/>
      <c r="CM72" s="1322"/>
      <c r="CN72" s="1322" t="s">
        <v>555</v>
      </c>
      <c r="CO72" s="1322"/>
      <c r="CP72" s="1322"/>
      <c r="CQ72" s="1322"/>
      <c r="CR72" s="1322"/>
      <c r="CS72" s="1322"/>
      <c r="CT72" s="1322"/>
      <c r="CU72" s="1322"/>
      <c r="CV72" s="1322" t="s">
        <v>556</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603</v>
      </c>
      <c r="AO73" s="1325"/>
      <c r="AP73" s="1325"/>
      <c r="AQ73" s="1325"/>
      <c r="AR73" s="1325"/>
      <c r="AS73" s="1325"/>
      <c r="AT73" s="1325"/>
      <c r="AU73" s="1325"/>
      <c r="AV73" s="1325"/>
      <c r="AW73" s="1325"/>
      <c r="AX73" s="1325"/>
      <c r="AY73" s="1325"/>
      <c r="AZ73" s="1325"/>
      <c r="BA73" s="1325"/>
      <c r="BB73" s="1325" t="s">
        <v>604</v>
      </c>
      <c r="BC73" s="1325"/>
      <c r="BD73" s="1325"/>
      <c r="BE73" s="1325"/>
      <c r="BF73" s="1325"/>
      <c r="BG73" s="1325"/>
      <c r="BH73" s="1325"/>
      <c r="BI73" s="1325"/>
      <c r="BJ73" s="1325"/>
      <c r="BK73" s="1325"/>
      <c r="BL73" s="1325"/>
      <c r="BM73" s="1325"/>
      <c r="BN73" s="1325"/>
      <c r="BO73" s="1325"/>
      <c r="BP73" s="1323">
        <v>34.6</v>
      </c>
      <c r="BQ73" s="1323"/>
      <c r="BR73" s="1323"/>
      <c r="BS73" s="1323"/>
      <c r="BT73" s="1323"/>
      <c r="BU73" s="1323"/>
      <c r="BV73" s="1323"/>
      <c r="BW73" s="1323"/>
      <c r="BX73" s="1323">
        <v>35.200000000000003</v>
      </c>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608</v>
      </c>
      <c r="BC75" s="1325"/>
      <c r="BD75" s="1325"/>
      <c r="BE75" s="1325"/>
      <c r="BF75" s="1325"/>
      <c r="BG75" s="1325"/>
      <c r="BH75" s="1325"/>
      <c r="BI75" s="1325"/>
      <c r="BJ75" s="1325"/>
      <c r="BK75" s="1325"/>
      <c r="BL75" s="1325"/>
      <c r="BM75" s="1325"/>
      <c r="BN75" s="1325"/>
      <c r="BO75" s="1325"/>
      <c r="BP75" s="1323">
        <v>11.6</v>
      </c>
      <c r="BQ75" s="1323"/>
      <c r="BR75" s="1323"/>
      <c r="BS75" s="1323"/>
      <c r="BT75" s="1323"/>
      <c r="BU75" s="1323"/>
      <c r="BV75" s="1323"/>
      <c r="BW75" s="1323"/>
      <c r="BX75" s="1323">
        <v>11.5</v>
      </c>
      <c r="BY75" s="1323"/>
      <c r="BZ75" s="1323"/>
      <c r="CA75" s="1323"/>
      <c r="CB75" s="1323"/>
      <c r="CC75" s="1323"/>
      <c r="CD75" s="1323"/>
      <c r="CE75" s="1323"/>
      <c r="CF75" s="1323">
        <v>11.6</v>
      </c>
      <c r="CG75" s="1323"/>
      <c r="CH75" s="1323"/>
      <c r="CI75" s="1323"/>
      <c r="CJ75" s="1323"/>
      <c r="CK75" s="1323"/>
      <c r="CL75" s="1323"/>
      <c r="CM75" s="1323"/>
      <c r="CN75" s="1323">
        <v>11.8</v>
      </c>
      <c r="CO75" s="1323"/>
      <c r="CP75" s="1323"/>
      <c r="CQ75" s="1323"/>
      <c r="CR75" s="1323"/>
      <c r="CS75" s="1323"/>
      <c r="CT75" s="1323"/>
      <c r="CU75" s="1323"/>
      <c r="CV75" s="1323">
        <v>10.9</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606</v>
      </c>
      <c r="AO77" s="1322"/>
      <c r="AP77" s="1322"/>
      <c r="AQ77" s="1322"/>
      <c r="AR77" s="1322"/>
      <c r="AS77" s="1322"/>
      <c r="AT77" s="1322"/>
      <c r="AU77" s="1322"/>
      <c r="AV77" s="1322"/>
      <c r="AW77" s="1322"/>
      <c r="AX77" s="1322"/>
      <c r="AY77" s="1322"/>
      <c r="AZ77" s="1322"/>
      <c r="BA77" s="1322"/>
      <c r="BB77" s="1325" t="s">
        <v>604</v>
      </c>
      <c r="BC77" s="1325"/>
      <c r="BD77" s="1325"/>
      <c r="BE77" s="1325"/>
      <c r="BF77" s="1325"/>
      <c r="BG77" s="1325"/>
      <c r="BH77" s="1325"/>
      <c r="BI77" s="1325"/>
      <c r="BJ77" s="1325"/>
      <c r="BK77" s="1325"/>
      <c r="BL77" s="1325"/>
      <c r="BM77" s="1325"/>
      <c r="BN77" s="1325"/>
      <c r="BO77" s="1325"/>
      <c r="BP77" s="1323">
        <v>13</v>
      </c>
      <c r="BQ77" s="1323"/>
      <c r="BR77" s="1323"/>
      <c r="BS77" s="1323"/>
      <c r="BT77" s="1323"/>
      <c r="BU77" s="1323"/>
      <c r="BV77" s="1323"/>
      <c r="BW77" s="1323"/>
      <c r="BX77" s="1323">
        <v>21</v>
      </c>
      <c r="BY77" s="1323"/>
      <c r="BZ77" s="1323"/>
      <c r="CA77" s="1323"/>
      <c r="CB77" s="1323"/>
      <c r="CC77" s="1323"/>
      <c r="CD77" s="1323"/>
      <c r="CE77" s="1323"/>
      <c r="CF77" s="1323">
        <v>20.2</v>
      </c>
      <c r="CG77" s="1323"/>
      <c r="CH77" s="1323"/>
      <c r="CI77" s="1323"/>
      <c r="CJ77" s="1323"/>
      <c r="CK77" s="1323"/>
      <c r="CL77" s="1323"/>
      <c r="CM77" s="1323"/>
      <c r="CN77" s="1323">
        <v>18.3</v>
      </c>
      <c r="CO77" s="1323"/>
      <c r="CP77" s="1323"/>
      <c r="CQ77" s="1323"/>
      <c r="CR77" s="1323"/>
      <c r="CS77" s="1323"/>
      <c r="CT77" s="1323"/>
      <c r="CU77" s="1323"/>
      <c r="CV77" s="1323">
        <v>20.3</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608</v>
      </c>
      <c r="BC79" s="1325"/>
      <c r="BD79" s="1325"/>
      <c r="BE79" s="1325"/>
      <c r="BF79" s="1325"/>
      <c r="BG79" s="1325"/>
      <c r="BH79" s="1325"/>
      <c r="BI79" s="1325"/>
      <c r="BJ79" s="1325"/>
      <c r="BK79" s="1325"/>
      <c r="BL79" s="1325"/>
      <c r="BM79" s="1325"/>
      <c r="BN79" s="1325"/>
      <c r="BO79" s="1325"/>
      <c r="BP79" s="1323">
        <v>6.8</v>
      </c>
      <c r="BQ79" s="1323"/>
      <c r="BR79" s="1323"/>
      <c r="BS79" s="1323"/>
      <c r="BT79" s="1323"/>
      <c r="BU79" s="1323"/>
      <c r="BV79" s="1323"/>
      <c r="BW79" s="1323"/>
      <c r="BX79" s="1323">
        <v>6.8</v>
      </c>
      <c r="BY79" s="1323"/>
      <c r="BZ79" s="1323"/>
      <c r="CA79" s="1323"/>
      <c r="CB79" s="1323"/>
      <c r="CC79" s="1323"/>
      <c r="CD79" s="1323"/>
      <c r="CE79" s="1323"/>
      <c r="CF79" s="1323">
        <v>6.8</v>
      </c>
      <c r="CG79" s="1323"/>
      <c r="CH79" s="1323"/>
      <c r="CI79" s="1323"/>
      <c r="CJ79" s="1323"/>
      <c r="CK79" s="1323"/>
      <c r="CL79" s="1323"/>
      <c r="CM79" s="1323"/>
      <c r="CN79" s="1323">
        <v>6.8</v>
      </c>
      <c r="CO79" s="1323"/>
      <c r="CP79" s="1323"/>
      <c r="CQ79" s="1323"/>
      <c r="CR79" s="1323"/>
      <c r="CS79" s="1323"/>
      <c r="CT79" s="1323"/>
      <c r="CU79" s="1323"/>
      <c r="CV79" s="1323">
        <v>6.6</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Q+y7cYnmVYSDMyJyddMhF05m2qOP6RlpnwKlAdFh8gS6H+UsZDzNfQtX1bf10xSjc3vCPboSWrVrh5hW06dFXg==" saltValue="1/Bci0+1HMYGEVx3Oo7G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BWDIK59LUF1Zlus/k55lC7Px5sN6feN9Q/Fg07pHsCnPE/weicXuckc0DjexpZdeVjJSGwwEMGwJMDkrKrTs/A==" saltValue="kqVt7Cw/fW1LvqhINlU8L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8ME/RlzSGSipEx+Q4mDwO6k2KgItMA+YBAZdmtZ/QF4Q/bhQSNgT2o06nwhNHiEbZgPhoJV09iKjGSqf5YlYKw==" saltValue="1QmgHwkt4E2gOPa9XPDmo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103853</v>
      </c>
      <c r="E3" s="162"/>
      <c r="F3" s="163">
        <v>49919</v>
      </c>
      <c r="G3" s="164"/>
      <c r="H3" s="165"/>
    </row>
    <row r="4" spans="1:8" x14ac:dyDescent="0.15">
      <c r="A4" s="166"/>
      <c r="B4" s="167"/>
      <c r="C4" s="168"/>
      <c r="D4" s="169">
        <v>71263</v>
      </c>
      <c r="E4" s="170"/>
      <c r="F4" s="171">
        <v>26398</v>
      </c>
      <c r="G4" s="172"/>
      <c r="H4" s="173"/>
    </row>
    <row r="5" spans="1:8" x14ac:dyDescent="0.15">
      <c r="A5" s="154" t="s">
        <v>544</v>
      </c>
      <c r="B5" s="159"/>
      <c r="C5" s="160"/>
      <c r="D5" s="161">
        <v>121032</v>
      </c>
      <c r="E5" s="162"/>
      <c r="F5" s="163">
        <v>47738</v>
      </c>
      <c r="G5" s="164"/>
      <c r="H5" s="165"/>
    </row>
    <row r="6" spans="1:8" x14ac:dyDescent="0.15">
      <c r="A6" s="166"/>
      <c r="B6" s="167"/>
      <c r="C6" s="168"/>
      <c r="D6" s="169">
        <v>102016</v>
      </c>
      <c r="E6" s="170"/>
      <c r="F6" s="171">
        <v>24937</v>
      </c>
      <c r="G6" s="172"/>
      <c r="H6" s="173"/>
    </row>
    <row r="7" spans="1:8" x14ac:dyDescent="0.15">
      <c r="A7" s="154" t="s">
        <v>545</v>
      </c>
      <c r="B7" s="159"/>
      <c r="C7" s="160"/>
      <c r="D7" s="161">
        <v>166784</v>
      </c>
      <c r="E7" s="162"/>
      <c r="F7" s="163">
        <v>52191</v>
      </c>
      <c r="G7" s="164"/>
      <c r="H7" s="165"/>
    </row>
    <row r="8" spans="1:8" x14ac:dyDescent="0.15">
      <c r="A8" s="166"/>
      <c r="B8" s="167"/>
      <c r="C8" s="168"/>
      <c r="D8" s="169">
        <v>48922</v>
      </c>
      <c r="E8" s="170"/>
      <c r="F8" s="171">
        <v>24843</v>
      </c>
      <c r="G8" s="172"/>
      <c r="H8" s="173"/>
    </row>
    <row r="9" spans="1:8" x14ac:dyDescent="0.15">
      <c r="A9" s="154" t="s">
        <v>546</v>
      </c>
      <c r="B9" s="159"/>
      <c r="C9" s="160"/>
      <c r="D9" s="161">
        <v>108198</v>
      </c>
      <c r="E9" s="162"/>
      <c r="F9" s="163">
        <v>47387</v>
      </c>
      <c r="G9" s="164"/>
      <c r="H9" s="165"/>
    </row>
    <row r="10" spans="1:8" x14ac:dyDescent="0.15">
      <c r="A10" s="166"/>
      <c r="B10" s="167"/>
      <c r="C10" s="168"/>
      <c r="D10" s="169">
        <v>85400</v>
      </c>
      <c r="E10" s="170"/>
      <c r="F10" s="171">
        <v>24928</v>
      </c>
      <c r="G10" s="172"/>
      <c r="H10" s="173"/>
    </row>
    <row r="11" spans="1:8" x14ac:dyDescent="0.15">
      <c r="A11" s="154" t="s">
        <v>547</v>
      </c>
      <c r="B11" s="159"/>
      <c r="C11" s="160"/>
      <c r="D11" s="161">
        <v>126935</v>
      </c>
      <c r="E11" s="162"/>
      <c r="F11" s="163">
        <v>51264</v>
      </c>
      <c r="G11" s="164"/>
      <c r="H11" s="165"/>
    </row>
    <row r="12" spans="1:8" x14ac:dyDescent="0.15">
      <c r="A12" s="166"/>
      <c r="B12" s="167"/>
      <c r="C12" s="174"/>
      <c r="D12" s="169">
        <v>96458</v>
      </c>
      <c r="E12" s="170"/>
      <c r="F12" s="171">
        <v>26040</v>
      </c>
      <c r="G12" s="172"/>
      <c r="H12" s="173"/>
    </row>
    <row r="13" spans="1:8" x14ac:dyDescent="0.15">
      <c r="A13" s="154"/>
      <c r="B13" s="159"/>
      <c r="C13" s="175"/>
      <c r="D13" s="176">
        <v>125360</v>
      </c>
      <c r="E13" s="177"/>
      <c r="F13" s="178">
        <v>49700</v>
      </c>
      <c r="G13" s="179"/>
      <c r="H13" s="165"/>
    </row>
    <row r="14" spans="1:8" x14ac:dyDescent="0.15">
      <c r="A14" s="166"/>
      <c r="B14" s="167"/>
      <c r="C14" s="168"/>
      <c r="D14" s="169">
        <v>80812</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5.1100000000000003</v>
      </c>
      <c r="C19" s="180">
        <f>ROUND(VALUE(SUBSTITUTE(実質収支比率等に係る経年分析!G$48,"▲","-")),2)</f>
        <v>8.9700000000000006</v>
      </c>
      <c r="D19" s="180">
        <f>ROUND(VALUE(SUBSTITUTE(実質収支比率等に係る経年分析!H$48,"▲","-")),2)</f>
        <v>20.309999999999999</v>
      </c>
      <c r="E19" s="180">
        <f>ROUND(VALUE(SUBSTITUTE(実質収支比率等に係る経年分析!I$48,"▲","-")),2)</f>
        <v>32.340000000000003</v>
      </c>
      <c r="F19" s="180">
        <f>ROUND(VALUE(SUBSTITUTE(実質収支比率等に係る経年分析!J$48,"▲","-")),2)</f>
        <v>7.43</v>
      </c>
    </row>
    <row r="20" spans="1:11" x14ac:dyDescent="0.15">
      <c r="A20" s="180" t="s">
        <v>55</v>
      </c>
      <c r="B20" s="180">
        <f>ROUND(VALUE(SUBSTITUTE(実質収支比率等に係る経年分析!F$47,"▲","-")),2)</f>
        <v>24.57</v>
      </c>
      <c r="C20" s="180">
        <f>ROUND(VALUE(SUBSTITUTE(実質収支比率等に係る経年分析!G$47,"▲","-")),2)</f>
        <v>24.74</v>
      </c>
      <c r="D20" s="180">
        <f>ROUND(VALUE(SUBSTITUTE(実質収支比率等に係る経年分析!H$47,"▲","-")),2)</f>
        <v>24.59</v>
      </c>
      <c r="E20" s="180">
        <f>ROUND(VALUE(SUBSTITUTE(実質収支比率等に係る経年分析!I$47,"▲","-")),2)</f>
        <v>20.52</v>
      </c>
      <c r="F20" s="180">
        <f>ROUND(VALUE(SUBSTITUTE(実質収支比率等に係る経年分析!J$47,"▲","-")),2)</f>
        <v>20.7</v>
      </c>
    </row>
    <row r="21" spans="1:11" x14ac:dyDescent="0.15">
      <c r="A21" s="180" t="s">
        <v>56</v>
      </c>
      <c r="B21" s="180">
        <f>IF(ISNUMBER(VALUE(SUBSTITUTE(実質収支比率等に係る経年分析!F$49,"▲","-"))),ROUND(VALUE(SUBSTITUTE(実質収支比率等に係る経年分析!F$49,"▲","-")),2),NA())</f>
        <v>2.74</v>
      </c>
      <c r="C21" s="180">
        <f>IF(ISNUMBER(VALUE(SUBSTITUTE(実質収支比率等に係る経年分析!G$49,"▲","-"))),ROUND(VALUE(SUBSTITUTE(実質収支比率等に係る経年分析!G$49,"▲","-")),2),NA())</f>
        <v>3.98</v>
      </c>
      <c r="D21" s="180">
        <f>IF(ISNUMBER(VALUE(SUBSTITUTE(実質収支比率等に係る経年分析!H$49,"▲","-"))),ROUND(VALUE(SUBSTITUTE(実質収支比率等に係る経年分析!H$49,"▲","-")),2),NA())</f>
        <v>11.44</v>
      </c>
      <c r="E21" s="180">
        <f>IF(ISNUMBER(VALUE(SUBSTITUTE(実質収支比率等に係る経年分析!I$49,"▲","-"))),ROUND(VALUE(SUBSTITUTE(実質収支比率等に係る経年分析!I$49,"▲","-")),2),NA())</f>
        <v>8.65</v>
      </c>
      <c r="F21" s="180">
        <f>IF(ISNUMBER(VALUE(SUBSTITUTE(実質収支比率等に係る経年分析!J$49,"▲","-"))),ROUND(VALUE(SUBSTITUTE(実質収支比率等に係る経年分析!J$49,"▲","-")),2),NA())</f>
        <v>-25.1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0.49</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グリーンパーク推進整備事業基金特別会計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住宅用地取得造成事業特別会計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0.93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0.56999999999999995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0.56000000000000005</v>
      </c>
    </row>
    <row r="33" spans="1:16" x14ac:dyDescent="0.15">
      <c r="A33" s="181" t="str">
        <f>IF(連結実質赤字比率に係る赤字・黒字の構成分析!C$37="",NA(),連結実質赤字比率に係る赤字・黒字の構成分析!C$37)</f>
        <v>工業用地取得造成事業特別会計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1.1399999999999999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1.1399999999999999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1.1399999999999999</v>
      </c>
    </row>
    <row r="34" spans="1:16" x14ac:dyDescent="0.15">
      <c r="A34" s="181" t="str">
        <f>IF(連結実質赤字比率に係る赤字・黒字の構成分析!C$36="",NA(),連結実質赤字比率に係る赤字・黒字の構成分析!C$36)</f>
        <v>国民健康保険特別会計</v>
      </c>
      <c r="B34" s="181">
        <f>IF(ROUND(VALUE(SUBSTITUTE(連結実質赤字比率に係る赤字・黒字の構成分析!F$36,"▲", "-")), 2) &lt; 0, ABS(ROUND(VALUE(SUBSTITUTE(連結実質赤字比率に係る赤字・黒字の構成分析!F$36,"▲", "-")), 2)), NA())</f>
        <v>2.59</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1.67</v>
      </c>
      <c r="E34" s="181" t="e">
        <f>IF(ROUND(VALUE(SUBSTITUTE(連結実質赤字比率に係る赤字・黒字の構成分析!G$36,"▲", "-")), 2) &gt;= 0, ABS(ROUND(VALUE(SUBSTITUTE(連結実質赤字比率に係る赤字・黒字の構成分析!G$36,"▲", "-")), 2)), NA())</f>
        <v>#N/A</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1.47</v>
      </c>
    </row>
    <row r="35" spans="1:16" x14ac:dyDescent="0.15">
      <c r="A35" s="181" t="str">
        <f>IF(連結実質赤字比率に係る赤字・黒字の構成分析!C$35="",NA(),連結実質赤字比率に係る赤字・黒字の構成分析!C$35)</f>
        <v>ふるさと寄附金基金特別会計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5.1100000000000003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8.81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5.05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5.56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1713</v>
      </c>
      <c r="E42" s="182"/>
      <c r="F42" s="182"/>
      <c r="G42" s="182">
        <f>'実質公債費比率（分子）の構造'!L$52</f>
        <v>1426</v>
      </c>
      <c r="H42" s="182"/>
      <c r="I42" s="182"/>
      <c r="J42" s="182">
        <f>'実質公債費比率（分子）の構造'!M$52</f>
        <v>1515</v>
      </c>
      <c r="K42" s="182"/>
      <c r="L42" s="182"/>
      <c r="M42" s="182">
        <f>'実質公債費比率（分子）の構造'!N$52</f>
        <v>1527</v>
      </c>
      <c r="N42" s="182"/>
      <c r="O42" s="182"/>
      <c r="P42" s="182">
        <f>'実質公債費比率（分子）の構造'!O$52</f>
        <v>1507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506</v>
      </c>
      <c r="C44" s="182"/>
      <c r="D44" s="182"/>
      <c r="E44" s="182">
        <f>'実質公債費比率（分子）の構造'!L$50</f>
        <v>90</v>
      </c>
      <c r="F44" s="182"/>
      <c r="G44" s="182"/>
      <c r="H44" s="182">
        <f>'実質公債費比率（分子）の構造'!M$50</f>
        <v>86</v>
      </c>
      <c r="I44" s="182"/>
      <c r="J44" s="182"/>
      <c r="K44" s="182">
        <f>'実質公債費比率（分子）の構造'!N$50</f>
        <v>99</v>
      </c>
      <c r="L44" s="182"/>
      <c r="M44" s="182"/>
      <c r="N44" s="182">
        <f>'実質公債費比率（分子）の構造'!O$50</f>
        <v>83</v>
      </c>
      <c r="O44" s="182"/>
      <c r="P44" s="182"/>
    </row>
    <row r="45" spans="1:16" x14ac:dyDescent="0.15">
      <c r="A45" s="182" t="s">
        <v>66</v>
      </c>
      <c r="B45" s="182">
        <f>'実質公債費比率（分子）の構造'!K$49</f>
        <v>314</v>
      </c>
      <c r="C45" s="182"/>
      <c r="D45" s="182"/>
      <c r="E45" s="182">
        <f>'実質公債費比率（分子）の構造'!L$49</f>
        <v>261</v>
      </c>
      <c r="F45" s="182"/>
      <c r="G45" s="182"/>
      <c r="H45" s="182">
        <f>'実質公債費比率（分子）の構造'!M$49</f>
        <v>241</v>
      </c>
      <c r="I45" s="182"/>
      <c r="J45" s="182"/>
      <c r="K45" s="182">
        <f>'実質公債費比率（分子）の構造'!N$49</f>
        <v>163</v>
      </c>
      <c r="L45" s="182"/>
      <c r="M45" s="182"/>
      <c r="N45" s="182">
        <f>'実質公債費比率（分子）の構造'!O$49</f>
        <v>23</v>
      </c>
      <c r="O45" s="182"/>
      <c r="P45" s="182"/>
    </row>
    <row r="46" spans="1:16" x14ac:dyDescent="0.15">
      <c r="A46" s="182" t="s">
        <v>67</v>
      </c>
      <c r="B46" s="182">
        <f>'実質公債費比率（分子）の構造'!K$48</f>
        <v>241</v>
      </c>
      <c r="C46" s="182"/>
      <c r="D46" s="182"/>
      <c r="E46" s="182">
        <f>'実質公債費比率（分子）の構造'!L$48</f>
        <v>212</v>
      </c>
      <c r="F46" s="182"/>
      <c r="G46" s="182"/>
      <c r="H46" s="182">
        <f>'実質公債費比率（分子）の構造'!M$48</f>
        <v>254</v>
      </c>
      <c r="I46" s="182"/>
      <c r="J46" s="182"/>
      <c r="K46" s="182">
        <f>'実質公債費比率（分子）の構造'!N$48</f>
        <v>280</v>
      </c>
      <c r="L46" s="182"/>
      <c r="M46" s="182"/>
      <c r="N46" s="182">
        <f>'実質公債費比率（分子）の構造'!O$48</f>
        <v>273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1304</v>
      </c>
      <c r="C49" s="182"/>
      <c r="D49" s="182"/>
      <c r="E49" s="182">
        <f>'実質公債費比率（分子）の構造'!L$45</f>
        <v>1554</v>
      </c>
      <c r="F49" s="182"/>
      <c r="G49" s="182"/>
      <c r="H49" s="182">
        <f>'実質公債費比率（分子）の構造'!M$45</f>
        <v>1629</v>
      </c>
      <c r="I49" s="182"/>
      <c r="J49" s="182"/>
      <c r="K49" s="182">
        <f>'実質公債費比率（分子）の構造'!N$45</f>
        <v>1658</v>
      </c>
      <c r="L49" s="182"/>
      <c r="M49" s="182"/>
      <c r="N49" s="182">
        <f>'実質公債費比率（分子）の構造'!O$45</f>
        <v>1676</v>
      </c>
      <c r="O49" s="182"/>
      <c r="P49" s="182"/>
    </row>
    <row r="50" spans="1:16" x14ac:dyDescent="0.15">
      <c r="A50" s="182" t="s">
        <v>71</v>
      </c>
      <c r="B50" s="182" t="e">
        <f>NA()</f>
        <v>#N/A</v>
      </c>
      <c r="C50" s="182">
        <f>IF(ISNUMBER('実質公債費比率（分子）の構造'!K$53),'実質公債費比率（分子）の構造'!K$53,NA())</f>
        <v>652</v>
      </c>
      <c r="D50" s="182" t="e">
        <f>NA()</f>
        <v>#N/A</v>
      </c>
      <c r="E50" s="182" t="e">
        <f>NA()</f>
        <v>#N/A</v>
      </c>
      <c r="F50" s="182">
        <f>IF(ISNUMBER('実質公債費比率（分子）の構造'!L$53),'実質公債費比率（分子）の構造'!L$53,NA())</f>
        <v>691</v>
      </c>
      <c r="G50" s="182" t="e">
        <f>NA()</f>
        <v>#N/A</v>
      </c>
      <c r="H50" s="182" t="e">
        <f>NA()</f>
        <v>#N/A</v>
      </c>
      <c r="I50" s="182">
        <f>IF(ISNUMBER('実質公債費比率（分子）の構造'!M$53),'実質公債費比率（分子）の構造'!M$53,NA())</f>
        <v>695</v>
      </c>
      <c r="J50" s="182" t="e">
        <f>NA()</f>
        <v>#N/A</v>
      </c>
      <c r="K50" s="182" t="e">
        <f>NA()</f>
        <v>#N/A</v>
      </c>
      <c r="L50" s="182">
        <f>IF(ISNUMBER('実質公債費比率（分子）の構造'!N$53),'実質公債費比率（分子）の構造'!N$53,NA())</f>
        <v>673</v>
      </c>
      <c r="M50" s="182" t="e">
        <f>NA()</f>
        <v>#N/A</v>
      </c>
      <c r="N50" s="182" t="e">
        <f>NA()</f>
        <v>#N/A</v>
      </c>
      <c r="O50" s="182">
        <f>IF(ISNUMBER('実質公債費比率（分子）の構造'!O$53),'実質公債費比率（分子）の構造'!O$53,NA())</f>
        <v>548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15296</v>
      </c>
      <c r="E56" s="181"/>
      <c r="F56" s="181"/>
      <c r="G56" s="181">
        <f>'将来負担比率（分子）の構造'!J$52</f>
        <v>16005</v>
      </c>
      <c r="H56" s="181"/>
      <c r="I56" s="181"/>
      <c r="J56" s="181">
        <f>'将来負担比率（分子）の構造'!K$52</f>
        <v>15940</v>
      </c>
      <c r="K56" s="181"/>
      <c r="L56" s="181"/>
      <c r="M56" s="181">
        <f>'将来負担比率（分子）の構造'!L$52</f>
        <v>15230</v>
      </c>
      <c r="N56" s="181"/>
      <c r="O56" s="181"/>
      <c r="P56" s="181">
        <f>'将来負担比率（分子）の構造'!M$52</f>
        <v>15159</v>
      </c>
    </row>
    <row r="57" spans="1:16" x14ac:dyDescent="0.15">
      <c r="A57" s="181" t="s">
        <v>42</v>
      </c>
      <c r="B57" s="181"/>
      <c r="C57" s="181"/>
      <c r="D57" s="181">
        <f>'将来負担比率（分子）の構造'!I$51</f>
        <v>961</v>
      </c>
      <c r="E57" s="181"/>
      <c r="F57" s="181"/>
      <c r="G57" s="181">
        <f>'将来負担比率（分子）の構造'!J$51</f>
        <v>1552</v>
      </c>
      <c r="H57" s="181"/>
      <c r="I57" s="181"/>
      <c r="J57" s="181">
        <f>'将来負担比率（分子）の構造'!K$51</f>
        <v>1981</v>
      </c>
      <c r="K57" s="181"/>
      <c r="L57" s="181"/>
      <c r="M57" s="181">
        <f>'将来負担比率（分子）の構造'!L$51</f>
        <v>2315</v>
      </c>
      <c r="N57" s="181"/>
      <c r="O57" s="181"/>
      <c r="P57" s="181">
        <f>'将来負担比率（分子）の構造'!M$51</f>
        <v>2273</v>
      </c>
    </row>
    <row r="58" spans="1:16" x14ac:dyDescent="0.15">
      <c r="A58" s="181" t="s">
        <v>41</v>
      </c>
      <c r="B58" s="181"/>
      <c r="C58" s="181"/>
      <c r="D58" s="181">
        <f>'将来負担比率（分子）の構造'!I$50</f>
        <v>6549</v>
      </c>
      <c r="E58" s="181"/>
      <c r="F58" s="181"/>
      <c r="G58" s="181">
        <f>'将来負担比率（分子）の構造'!J$50</f>
        <v>6614</v>
      </c>
      <c r="H58" s="181"/>
      <c r="I58" s="181"/>
      <c r="J58" s="181">
        <f>'将来負担比率（分子）の構造'!K$50</f>
        <v>9263</v>
      </c>
      <c r="K58" s="181"/>
      <c r="L58" s="181"/>
      <c r="M58" s="181">
        <f>'将来負担比率（分子）の構造'!L$50</f>
        <v>12221</v>
      </c>
      <c r="N58" s="181"/>
      <c r="O58" s="181"/>
      <c r="P58" s="181">
        <f>'将来負担比率（分子）の構造'!M$50</f>
        <v>11250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f>'将来負担比率（分子）の構造'!J$46</f>
        <v>7</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1665</v>
      </c>
      <c r="C62" s="181"/>
      <c r="D62" s="181"/>
      <c r="E62" s="181">
        <f>'将来負担比率（分子）の構造'!J$45</f>
        <v>1587</v>
      </c>
      <c r="F62" s="181"/>
      <c r="G62" s="181"/>
      <c r="H62" s="181">
        <f>'将来負担比率（分子）の構造'!K$45</f>
        <v>1582</v>
      </c>
      <c r="I62" s="181"/>
      <c r="J62" s="181"/>
      <c r="K62" s="181">
        <f>'将来負担比率（分子）の構造'!L$45</f>
        <v>1422</v>
      </c>
      <c r="L62" s="181"/>
      <c r="M62" s="181"/>
      <c r="N62" s="181">
        <f>'将来負担比率（分子）の構造'!M$45</f>
        <v>1318</v>
      </c>
      <c r="O62" s="181"/>
      <c r="P62" s="181"/>
    </row>
    <row r="63" spans="1:16" x14ac:dyDescent="0.15">
      <c r="A63" s="181" t="s">
        <v>34</v>
      </c>
      <c r="B63" s="181">
        <f>'将来負担比率（分子）の構造'!I$44</f>
        <v>693</v>
      </c>
      <c r="C63" s="181"/>
      <c r="D63" s="181"/>
      <c r="E63" s="181">
        <f>'将来負担比率（分子）の構造'!J$44</f>
        <v>480</v>
      </c>
      <c r="F63" s="181"/>
      <c r="G63" s="181"/>
      <c r="H63" s="181">
        <f>'将来負担比率（分子）の構造'!K$44</f>
        <v>255</v>
      </c>
      <c r="I63" s="181"/>
      <c r="J63" s="181"/>
      <c r="K63" s="181">
        <f>'将来負担比率（分子）の構造'!L$44</f>
        <v>101</v>
      </c>
      <c r="L63" s="181"/>
      <c r="M63" s="181"/>
      <c r="N63" s="181">
        <f>'将来負担比率（分子）の構造'!M$44</f>
        <v>96</v>
      </c>
      <c r="O63" s="181"/>
      <c r="P63" s="181"/>
    </row>
    <row r="64" spans="1:16" x14ac:dyDescent="0.15">
      <c r="A64" s="181" t="s">
        <v>33</v>
      </c>
      <c r="B64" s="181">
        <f>'将来負担比率（分子）の構造'!I$43</f>
        <v>5054</v>
      </c>
      <c r="C64" s="181"/>
      <c r="D64" s="181"/>
      <c r="E64" s="181">
        <f>'将来負担比率（分子）の構造'!J$43</f>
        <v>4853</v>
      </c>
      <c r="F64" s="181"/>
      <c r="G64" s="181"/>
      <c r="H64" s="181">
        <f>'将来負担比率（分子）の構造'!K$43</f>
        <v>4813</v>
      </c>
      <c r="I64" s="181"/>
      <c r="J64" s="181"/>
      <c r="K64" s="181">
        <f>'将来負担比率（分子）の構造'!L$43</f>
        <v>4794</v>
      </c>
      <c r="L64" s="181"/>
      <c r="M64" s="181"/>
      <c r="N64" s="181">
        <f>'将来負担比率（分子）の構造'!M$43</f>
        <v>5245</v>
      </c>
      <c r="O64" s="181"/>
      <c r="P64" s="181"/>
    </row>
    <row r="65" spans="1:16" x14ac:dyDescent="0.15">
      <c r="A65" s="181" t="s">
        <v>32</v>
      </c>
      <c r="B65" s="181">
        <f>'将来負担比率（分子）の構造'!I$42</f>
        <v>1459</v>
      </c>
      <c r="C65" s="181"/>
      <c r="D65" s="181"/>
      <c r="E65" s="181">
        <f>'将来負担比率（分子）の構造'!J$42</f>
        <v>2151</v>
      </c>
      <c r="F65" s="181"/>
      <c r="G65" s="181"/>
      <c r="H65" s="181">
        <f>'将来負担比率（分子）の構造'!K$42</f>
        <v>1905</v>
      </c>
      <c r="I65" s="181"/>
      <c r="J65" s="181"/>
      <c r="K65" s="181">
        <f>'将来負担比率（分子）の構造'!L$42</f>
        <v>4625</v>
      </c>
      <c r="L65" s="181"/>
      <c r="M65" s="181"/>
      <c r="N65" s="181">
        <f>'将来負担比率（分子）の構造'!M$42</f>
        <v>4228</v>
      </c>
      <c r="O65" s="181"/>
      <c r="P65" s="181"/>
    </row>
    <row r="66" spans="1:16" x14ac:dyDescent="0.15">
      <c r="A66" s="181" t="s">
        <v>31</v>
      </c>
      <c r="B66" s="181">
        <f>'将来負担比率（分子）の構造'!I$41</f>
        <v>15987</v>
      </c>
      <c r="C66" s="181"/>
      <c r="D66" s="181"/>
      <c r="E66" s="181">
        <f>'将来負担比率（分子）の構造'!J$41</f>
        <v>17136</v>
      </c>
      <c r="F66" s="181"/>
      <c r="G66" s="181"/>
      <c r="H66" s="181">
        <f>'将来負担比率（分子）の構造'!K$41</f>
        <v>17382</v>
      </c>
      <c r="I66" s="181"/>
      <c r="J66" s="181"/>
      <c r="K66" s="181">
        <f>'将来負担比率（分子）の構造'!L$41</f>
        <v>16875</v>
      </c>
      <c r="L66" s="181"/>
      <c r="M66" s="181"/>
      <c r="N66" s="181">
        <f>'将来負担比率（分子）の構造'!M$41</f>
        <v>16169</v>
      </c>
      <c r="O66" s="181"/>
      <c r="P66" s="181"/>
    </row>
    <row r="67" spans="1:16" x14ac:dyDescent="0.15">
      <c r="A67" s="181" t="s">
        <v>75</v>
      </c>
      <c r="B67" s="181" t="e">
        <f>NA()</f>
        <v>#N/A</v>
      </c>
      <c r="C67" s="181">
        <f>IF(ISNUMBER('将来負担比率（分子）の構造'!I$53), IF('将来負担比率（分子）の構造'!I$53 &lt; 0, 0, '将来負担比率（分子）の構造'!I$53), NA())</f>
        <v>2052</v>
      </c>
      <c r="D67" s="181" t="e">
        <f>NA()</f>
        <v>#N/A</v>
      </c>
      <c r="E67" s="181" t="e">
        <f>NA()</f>
        <v>#N/A</v>
      </c>
      <c r="F67" s="181">
        <f>IF(ISNUMBER('将来負担比率（分子）の構造'!J$53), IF('将来負担比率（分子）の構造'!J$53 &lt; 0, 0, '将来負担比率（分子）の構造'!J$53), NA())</f>
        <v>2043</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1766</v>
      </c>
      <c r="C72" s="185">
        <f>基金残高に係る経年分析!G55</f>
        <v>1496</v>
      </c>
      <c r="D72" s="185">
        <f>基金残高に係る経年分析!H55</f>
        <v>1499</v>
      </c>
    </row>
    <row r="73" spans="1:16" x14ac:dyDescent="0.15">
      <c r="A73" s="184" t="s">
        <v>78</v>
      </c>
      <c r="B73" s="185">
        <f>基金残高に係る経年分析!F56</f>
        <v>2370</v>
      </c>
      <c r="C73" s="185">
        <f>基金残高に係る経年分析!G56</f>
        <v>2261</v>
      </c>
      <c r="D73" s="185">
        <f>基金残高に係る経年分析!H56</f>
        <v>2139</v>
      </c>
    </row>
    <row r="74" spans="1:16" x14ac:dyDescent="0.15">
      <c r="A74" s="184" t="s">
        <v>79</v>
      </c>
      <c r="B74" s="185">
        <f>基金残高に係る経年分析!F57</f>
        <v>6813</v>
      </c>
      <c r="C74" s="185">
        <f>基金残高に係る経年分析!G57</f>
        <v>10228</v>
      </c>
      <c r="D74" s="185">
        <f>基金残高に係る経年分析!H57</f>
        <v>9341</v>
      </c>
    </row>
  </sheetData>
  <sheetProtection algorithmName="SHA-512" hashValue="DKMHvxZ8L/M3LIgJSpPU3knxiEfEES86gB6vqr28I0P3iQ95ZZ0Cn41wQ8VD1xtD6cgMvBr51E+031QdWWwcTg==" saltValue="14yGvnOGSC6iwHskIvOm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217</v>
      </c>
      <c r="DI1" s="660"/>
      <c r="DJ1" s="660"/>
      <c r="DK1" s="660"/>
      <c r="DL1" s="660"/>
      <c r="DM1" s="660"/>
      <c r="DN1" s="661"/>
      <c r="DO1" s="226"/>
      <c r="DP1" s="659" t="s">
        <v>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230</v>
      </c>
      <c r="C5" s="670"/>
      <c r="D5" s="670"/>
      <c r="E5" s="670"/>
      <c r="F5" s="670"/>
      <c r="G5" s="670"/>
      <c r="H5" s="670"/>
      <c r="I5" s="670"/>
      <c r="J5" s="670"/>
      <c r="K5" s="670"/>
      <c r="L5" s="670"/>
      <c r="M5" s="670"/>
      <c r="N5" s="670"/>
      <c r="O5" s="670"/>
      <c r="P5" s="670"/>
      <c r="Q5" s="671"/>
      <c r="R5" s="672">
        <v>2754255</v>
      </c>
      <c r="S5" s="673"/>
      <c r="T5" s="673"/>
      <c r="U5" s="673"/>
      <c r="V5" s="673"/>
      <c r="W5" s="673"/>
      <c r="X5" s="673"/>
      <c r="Y5" s="674"/>
      <c r="Z5" s="675">
        <v>15.7</v>
      </c>
      <c r="AA5" s="675"/>
      <c r="AB5" s="675"/>
      <c r="AC5" s="675"/>
      <c r="AD5" s="676">
        <v>2754255</v>
      </c>
      <c r="AE5" s="676"/>
      <c r="AF5" s="676"/>
      <c r="AG5" s="676"/>
      <c r="AH5" s="676"/>
      <c r="AI5" s="676"/>
      <c r="AJ5" s="676"/>
      <c r="AK5" s="676"/>
      <c r="AL5" s="677">
        <v>39.4</v>
      </c>
      <c r="AM5" s="678"/>
      <c r="AN5" s="678"/>
      <c r="AO5" s="679"/>
      <c r="AP5" s="669" t="s">
        <v>231</v>
      </c>
      <c r="AQ5" s="670"/>
      <c r="AR5" s="670"/>
      <c r="AS5" s="670"/>
      <c r="AT5" s="670"/>
      <c r="AU5" s="670"/>
      <c r="AV5" s="670"/>
      <c r="AW5" s="670"/>
      <c r="AX5" s="670"/>
      <c r="AY5" s="670"/>
      <c r="AZ5" s="670"/>
      <c r="BA5" s="670"/>
      <c r="BB5" s="670"/>
      <c r="BC5" s="670"/>
      <c r="BD5" s="670"/>
      <c r="BE5" s="670"/>
      <c r="BF5" s="671"/>
      <c r="BG5" s="683">
        <v>2754255</v>
      </c>
      <c r="BH5" s="684"/>
      <c r="BI5" s="684"/>
      <c r="BJ5" s="684"/>
      <c r="BK5" s="684"/>
      <c r="BL5" s="684"/>
      <c r="BM5" s="684"/>
      <c r="BN5" s="685"/>
      <c r="BO5" s="686">
        <v>100</v>
      </c>
      <c r="BP5" s="686"/>
      <c r="BQ5" s="686"/>
      <c r="BR5" s="686"/>
      <c r="BS5" s="687" t="s">
        <v>176</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x14ac:dyDescent="0.15">
      <c r="B6" s="680" t="s">
        <v>235</v>
      </c>
      <c r="C6" s="681"/>
      <c r="D6" s="681"/>
      <c r="E6" s="681"/>
      <c r="F6" s="681"/>
      <c r="G6" s="681"/>
      <c r="H6" s="681"/>
      <c r="I6" s="681"/>
      <c r="J6" s="681"/>
      <c r="K6" s="681"/>
      <c r="L6" s="681"/>
      <c r="M6" s="681"/>
      <c r="N6" s="681"/>
      <c r="O6" s="681"/>
      <c r="P6" s="681"/>
      <c r="Q6" s="682"/>
      <c r="R6" s="683">
        <v>91591</v>
      </c>
      <c r="S6" s="684"/>
      <c r="T6" s="684"/>
      <c r="U6" s="684"/>
      <c r="V6" s="684"/>
      <c r="W6" s="684"/>
      <c r="X6" s="684"/>
      <c r="Y6" s="685"/>
      <c r="Z6" s="686">
        <v>0.5</v>
      </c>
      <c r="AA6" s="686"/>
      <c r="AB6" s="686"/>
      <c r="AC6" s="686"/>
      <c r="AD6" s="687">
        <v>91591</v>
      </c>
      <c r="AE6" s="687"/>
      <c r="AF6" s="687"/>
      <c r="AG6" s="687"/>
      <c r="AH6" s="687"/>
      <c r="AI6" s="687"/>
      <c r="AJ6" s="687"/>
      <c r="AK6" s="687"/>
      <c r="AL6" s="688">
        <v>1.3</v>
      </c>
      <c r="AM6" s="689"/>
      <c r="AN6" s="689"/>
      <c r="AO6" s="690"/>
      <c r="AP6" s="680" t="s">
        <v>236</v>
      </c>
      <c r="AQ6" s="681"/>
      <c r="AR6" s="681"/>
      <c r="AS6" s="681"/>
      <c r="AT6" s="681"/>
      <c r="AU6" s="681"/>
      <c r="AV6" s="681"/>
      <c r="AW6" s="681"/>
      <c r="AX6" s="681"/>
      <c r="AY6" s="681"/>
      <c r="AZ6" s="681"/>
      <c r="BA6" s="681"/>
      <c r="BB6" s="681"/>
      <c r="BC6" s="681"/>
      <c r="BD6" s="681"/>
      <c r="BE6" s="681"/>
      <c r="BF6" s="682"/>
      <c r="BG6" s="683">
        <v>2754255</v>
      </c>
      <c r="BH6" s="684"/>
      <c r="BI6" s="684"/>
      <c r="BJ6" s="684"/>
      <c r="BK6" s="684"/>
      <c r="BL6" s="684"/>
      <c r="BM6" s="684"/>
      <c r="BN6" s="685"/>
      <c r="BO6" s="686">
        <v>100</v>
      </c>
      <c r="BP6" s="686"/>
      <c r="BQ6" s="686"/>
      <c r="BR6" s="686"/>
      <c r="BS6" s="687" t="s">
        <v>237</v>
      </c>
      <c r="BT6" s="687"/>
      <c r="BU6" s="687"/>
      <c r="BV6" s="687"/>
      <c r="BW6" s="687"/>
      <c r="BX6" s="687"/>
      <c r="BY6" s="687"/>
      <c r="BZ6" s="687"/>
      <c r="CA6" s="687"/>
      <c r="CB6" s="691"/>
      <c r="CD6" s="694" t="s">
        <v>238</v>
      </c>
      <c r="CE6" s="695"/>
      <c r="CF6" s="695"/>
      <c r="CG6" s="695"/>
      <c r="CH6" s="695"/>
      <c r="CI6" s="695"/>
      <c r="CJ6" s="695"/>
      <c r="CK6" s="695"/>
      <c r="CL6" s="695"/>
      <c r="CM6" s="695"/>
      <c r="CN6" s="695"/>
      <c r="CO6" s="695"/>
      <c r="CP6" s="695"/>
      <c r="CQ6" s="696"/>
      <c r="CR6" s="683">
        <v>125674</v>
      </c>
      <c r="CS6" s="684"/>
      <c r="CT6" s="684"/>
      <c r="CU6" s="684"/>
      <c r="CV6" s="684"/>
      <c r="CW6" s="684"/>
      <c r="CX6" s="684"/>
      <c r="CY6" s="685"/>
      <c r="CZ6" s="677">
        <v>0.7</v>
      </c>
      <c r="DA6" s="678"/>
      <c r="DB6" s="678"/>
      <c r="DC6" s="697"/>
      <c r="DD6" s="692" t="s">
        <v>176</v>
      </c>
      <c r="DE6" s="684"/>
      <c r="DF6" s="684"/>
      <c r="DG6" s="684"/>
      <c r="DH6" s="684"/>
      <c r="DI6" s="684"/>
      <c r="DJ6" s="684"/>
      <c r="DK6" s="684"/>
      <c r="DL6" s="684"/>
      <c r="DM6" s="684"/>
      <c r="DN6" s="684"/>
      <c r="DO6" s="684"/>
      <c r="DP6" s="685"/>
      <c r="DQ6" s="692">
        <v>125674</v>
      </c>
      <c r="DR6" s="684"/>
      <c r="DS6" s="684"/>
      <c r="DT6" s="684"/>
      <c r="DU6" s="684"/>
      <c r="DV6" s="684"/>
      <c r="DW6" s="684"/>
      <c r="DX6" s="684"/>
      <c r="DY6" s="684"/>
      <c r="DZ6" s="684"/>
      <c r="EA6" s="684"/>
      <c r="EB6" s="684"/>
      <c r="EC6" s="693"/>
    </row>
    <row r="7" spans="2:143" ht="11.25" customHeight="1" x14ac:dyDescent="0.15">
      <c r="B7" s="680" t="s">
        <v>239</v>
      </c>
      <c r="C7" s="681"/>
      <c r="D7" s="681"/>
      <c r="E7" s="681"/>
      <c r="F7" s="681"/>
      <c r="G7" s="681"/>
      <c r="H7" s="681"/>
      <c r="I7" s="681"/>
      <c r="J7" s="681"/>
      <c r="K7" s="681"/>
      <c r="L7" s="681"/>
      <c r="M7" s="681"/>
      <c r="N7" s="681"/>
      <c r="O7" s="681"/>
      <c r="P7" s="681"/>
      <c r="Q7" s="682"/>
      <c r="R7" s="683">
        <v>2346</v>
      </c>
      <c r="S7" s="684"/>
      <c r="T7" s="684"/>
      <c r="U7" s="684"/>
      <c r="V7" s="684"/>
      <c r="W7" s="684"/>
      <c r="X7" s="684"/>
      <c r="Y7" s="685"/>
      <c r="Z7" s="686">
        <v>0</v>
      </c>
      <c r="AA7" s="686"/>
      <c r="AB7" s="686"/>
      <c r="AC7" s="686"/>
      <c r="AD7" s="687">
        <v>2346</v>
      </c>
      <c r="AE7" s="687"/>
      <c r="AF7" s="687"/>
      <c r="AG7" s="687"/>
      <c r="AH7" s="687"/>
      <c r="AI7" s="687"/>
      <c r="AJ7" s="687"/>
      <c r="AK7" s="687"/>
      <c r="AL7" s="688">
        <v>0</v>
      </c>
      <c r="AM7" s="689"/>
      <c r="AN7" s="689"/>
      <c r="AO7" s="690"/>
      <c r="AP7" s="680" t="s">
        <v>240</v>
      </c>
      <c r="AQ7" s="681"/>
      <c r="AR7" s="681"/>
      <c r="AS7" s="681"/>
      <c r="AT7" s="681"/>
      <c r="AU7" s="681"/>
      <c r="AV7" s="681"/>
      <c r="AW7" s="681"/>
      <c r="AX7" s="681"/>
      <c r="AY7" s="681"/>
      <c r="AZ7" s="681"/>
      <c r="BA7" s="681"/>
      <c r="BB7" s="681"/>
      <c r="BC7" s="681"/>
      <c r="BD7" s="681"/>
      <c r="BE7" s="681"/>
      <c r="BF7" s="682"/>
      <c r="BG7" s="683">
        <v>1133195</v>
      </c>
      <c r="BH7" s="684"/>
      <c r="BI7" s="684"/>
      <c r="BJ7" s="684"/>
      <c r="BK7" s="684"/>
      <c r="BL7" s="684"/>
      <c r="BM7" s="684"/>
      <c r="BN7" s="685"/>
      <c r="BO7" s="686">
        <v>41.1</v>
      </c>
      <c r="BP7" s="686"/>
      <c r="BQ7" s="686"/>
      <c r="BR7" s="686"/>
      <c r="BS7" s="687" t="s">
        <v>176</v>
      </c>
      <c r="BT7" s="687"/>
      <c r="BU7" s="687"/>
      <c r="BV7" s="687"/>
      <c r="BW7" s="687"/>
      <c r="BX7" s="687"/>
      <c r="BY7" s="687"/>
      <c r="BZ7" s="687"/>
      <c r="CA7" s="687"/>
      <c r="CB7" s="691"/>
      <c r="CD7" s="698" t="s">
        <v>241</v>
      </c>
      <c r="CE7" s="699"/>
      <c r="CF7" s="699"/>
      <c r="CG7" s="699"/>
      <c r="CH7" s="699"/>
      <c r="CI7" s="699"/>
      <c r="CJ7" s="699"/>
      <c r="CK7" s="699"/>
      <c r="CL7" s="699"/>
      <c r="CM7" s="699"/>
      <c r="CN7" s="699"/>
      <c r="CO7" s="699"/>
      <c r="CP7" s="699"/>
      <c r="CQ7" s="700"/>
      <c r="CR7" s="683">
        <v>4416871</v>
      </c>
      <c r="CS7" s="684"/>
      <c r="CT7" s="684"/>
      <c r="CU7" s="684"/>
      <c r="CV7" s="684"/>
      <c r="CW7" s="684"/>
      <c r="CX7" s="684"/>
      <c r="CY7" s="685"/>
      <c r="CZ7" s="686">
        <v>26</v>
      </c>
      <c r="DA7" s="686"/>
      <c r="DB7" s="686"/>
      <c r="DC7" s="686"/>
      <c r="DD7" s="692">
        <v>346955</v>
      </c>
      <c r="DE7" s="684"/>
      <c r="DF7" s="684"/>
      <c r="DG7" s="684"/>
      <c r="DH7" s="684"/>
      <c r="DI7" s="684"/>
      <c r="DJ7" s="684"/>
      <c r="DK7" s="684"/>
      <c r="DL7" s="684"/>
      <c r="DM7" s="684"/>
      <c r="DN7" s="684"/>
      <c r="DO7" s="684"/>
      <c r="DP7" s="685"/>
      <c r="DQ7" s="692">
        <v>3611545</v>
      </c>
      <c r="DR7" s="684"/>
      <c r="DS7" s="684"/>
      <c r="DT7" s="684"/>
      <c r="DU7" s="684"/>
      <c r="DV7" s="684"/>
      <c r="DW7" s="684"/>
      <c r="DX7" s="684"/>
      <c r="DY7" s="684"/>
      <c r="DZ7" s="684"/>
      <c r="EA7" s="684"/>
      <c r="EB7" s="684"/>
      <c r="EC7" s="693"/>
    </row>
    <row r="8" spans="2:143" ht="11.25" customHeight="1" x14ac:dyDescent="0.15">
      <c r="B8" s="680" t="s">
        <v>242</v>
      </c>
      <c r="C8" s="681"/>
      <c r="D8" s="681"/>
      <c r="E8" s="681"/>
      <c r="F8" s="681"/>
      <c r="G8" s="681"/>
      <c r="H8" s="681"/>
      <c r="I8" s="681"/>
      <c r="J8" s="681"/>
      <c r="K8" s="681"/>
      <c r="L8" s="681"/>
      <c r="M8" s="681"/>
      <c r="N8" s="681"/>
      <c r="O8" s="681"/>
      <c r="P8" s="681"/>
      <c r="Q8" s="682"/>
      <c r="R8" s="683">
        <v>7408</v>
      </c>
      <c r="S8" s="684"/>
      <c r="T8" s="684"/>
      <c r="U8" s="684"/>
      <c r="V8" s="684"/>
      <c r="W8" s="684"/>
      <c r="X8" s="684"/>
      <c r="Y8" s="685"/>
      <c r="Z8" s="686">
        <v>0</v>
      </c>
      <c r="AA8" s="686"/>
      <c r="AB8" s="686"/>
      <c r="AC8" s="686"/>
      <c r="AD8" s="687">
        <v>7408</v>
      </c>
      <c r="AE8" s="687"/>
      <c r="AF8" s="687"/>
      <c r="AG8" s="687"/>
      <c r="AH8" s="687"/>
      <c r="AI8" s="687"/>
      <c r="AJ8" s="687"/>
      <c r="AK8" s="687"/>
      <c r="AL8" s="688">
        <v>0.1</v>
      </c>
      <c r="AM8" s="689"/>
      <c r="AN8" s="689"/>
      <c r="AO8" s="690"/>
      <c r="AP8" s="680" t="s">
        <v>243</v>
      </c>
      <c r="AQ8" s="681"/>
      <c r="AR8" s="681"/>
      <c r="AS8" s="681"/>
      <c r="AT8" s="681"/>
      <c r="AU8" s="681"/>
      <c r="AV8" s="681"/>
      <c r="AW8" s="681"/>
      <c r="AX8" s="681"/>
      <c r="AY8" s="681"/>
      <c r="AZ8" s="681"/>
      <c r="BA8" s="681"/>
      <c r="BB8" s="681"/>
      <c r="BC8" s="681"/>
      <c r="BD8" s="681"/>
      <c r="BE8" s="681"/>
      <c r="BF8" s="682"/>
      <c r="BG8" s="683">
        <v>44294</v>
      </c>
      <c r="BH8" s="684"/>
      <c r="BI8" s="684"/>
      <c r="BJ8" s="684"/>
      <c r="BK8" s="684"/>
      <c r="BL8" s="684"/>
      <c r="BM8" s="684"/>
      <c r="BN8" s="685"/>
      <c r="BO8" s="686">
        <v>1.6</v>
      </c>
      <c r="BP8" s="686"/>
      <c r="BQ8" s="686"/>
      <c r="BR8" s="686"/>
      <c r="BS8" s="692" t="s">
        <v>129</v>
      </c>
      <c r="BT8" s="684"/>
      <c r="BU8" s="684"/>
      <c r="BV8" s="684"/>
      <c r="BW8" s="684"/>
      <c r="BX8" s="684"/>
      <c r="BY8" s="684"/>
      <c r="BZ8" s="684"/>
      <c r="CA8" s="684"/>
      <c r="CB8" s="693"/>
      <c r="CD8" s="698" t="s">
        <v>244</v>
      </c>
      <c r="CE8" s="699"/>
      <c r="CF8" s="699"/>
      <c r="CG8" s="699"/>
      <c r="CH8" s="699"/>
      <c r="CI8" s="699"/>
      <c r="CJ8" s="699"/>
      <c r="CK8" s="699"/>
      <c r="CL8" s="699"/>
      <c r="CM8" s="699"/>
      <c r="CN8" s="699"/>
      <c r="CO8" s="699"/>
      <c r="CP8" s="699"/>
      <c r="CQ8" s="700"/>
      <c r="CR8" s="683">
        <v>4639046</v>
      </c>
      <c r="CS8" s="684"/>
      <c r="CT8" s="684"/>
      <c r="CU8" s="684"/>
      <c r="CV8" s="684"/>
      <c r="CW8" s="684"/>
      <c r="CX8" s="684"/>
      <c r="CY8" s="685"/>
      <c r="CZ8" s="686">
        <v>27.3</v>
      </c>
      <c r="DA8" s="686"/>
      <c r="DB8" s="686"/>
      <c r="DC8" s="686"/>
      <c r="DD8" s="692">
        <v>403196</v>
      </c>
      <c r="DE8" s="684"/>
      <c r="DF8" s="684"/>
      <c r="DG8" s="684"/>
      <c r="DH8" s="684"/>
      <c r="DI8" s="684"/>
      <c r="DJ8" s="684"/>
      <c r="DK8" s="684"/>
      <c r="DL8" s="684"/>
      <c r="DM8" s="684"/>
      <c r="DN8" s="684"/>
      <c r="DO8" s="684"/>
      <c r="DP8" s="685"/>
      <c r="DQ8" s="692">
        <v>2072838</v>
      </c>
      <c r="DR8" s="684"/>
      <c r="DS8" s="684"/>
      <c r="DT8" s="684"/>
      <c r="DU8" s="684"/>
      <c r="DV8" s="684"/>
      <c r="DW8" s="684"/>
      <c r="DX8" s="684"/>
      <c r="DY8" s="684"/>
      <c r="DZ8" s="684"/>
      <c r="EA8" s="684"/>
      <c r="EB8" s="684"/>
      <c r="EC8" s="693"/>
    </row>
    <row r="9" spans="2:143" ht="11.25" customHeight="1" x14ac:dyDescent="0.15">
      <c r="B9" s="680" t="s">
        <v>245</v>
      </c>
      <c r="C9" s="681"/>
      <c r="D9" s="681"/>
      <c r="E9" s="681"/>
      <c r="F9" s="681"/>
      <c r="G9" s="681"/>
      <c r="H9" s="681"/>
      <c r="I9" s="681"/>
      <c r="J9" s="681"/>
      <c r="K9" s="681"/>
      <c r="L9" s="681"/>
      <c r="M9" s="681"/>
      <c r="N9" s="681"/>
      <c r="O9" s="681"/>
      <c r="P9" s="681"/>
      <c r="Q9" s="682"/>
      <c r="R9" s="683">
        <v>3911</v>
      </c>
      <c r="S9" s="684"/>
      <c r="T9" s="684"/>
      <c r="U9" s="684"/>
      <c r="V9" s="684"/>
      <c r="W9" s="684"/>
      <c r="X9" s="684"/>
      <c r="Y9" s="685"/>
      <c r="Z9" s="686">
        <v>0</v>
      </c>
      <c r="AA9" s="686"/>
      <c r="AB9" s="686"/>
      <c r="AC9" s="686"/>
      <c r="AD9" s="687">
        <v>3911</v>
      </c>
      <c r="AE9" s="687"/>
      <c r="AF9" s="687"/>
      <c r="AG9" s="687"/>
      <c r="AH9" s="687"/>
      <c r="AI9" s="687"/>
      <c r="AJ9" s="687"/>
      <c r="AK9" s="687"/>
      <c r="AL9" s="688">
        <v>0.1</v>
      </c>
      <c r="AM9" s="689"/>
      <c r="AN9" s="689"/>
      <c r="AO9" s="690"/>
      <c r="AP9" s="680" t="s">
        <v>246</v>
      </c>
      <c r="AQ9" s="681"/>
      <c r="AR9" s="681"/>
      <c r="AS9" s="681"/>
      <c r="AT9" s="681"/>
      <c r="AU9" s="681"/>
      <c r="AV9" s="681"/>
      <c r="AW9" s="681"/>
      <c r="AX9" s="681"/>
      <c r="AY9" s="681"/>
      <c r="AZ9" s="681"/>
      <c r="BA9" s="681"/>
      <c r="BB9" s="681"/>
      <c r="BC9" s="681"/>
      <c r="BD9" s="681"/>
      <c r="BE9" s="681"/>
      <c r="BF9" s="682"/>
      <c r="BG9" s="683">
        <v>951362</v>
      </c>
      <c r="BH9" s="684"/>
      <c r="BI9" s="684"/>
      <c r="BJ9" s="684"/>
      <c r="BK9" s="684"/>
      <c r="BL9" s="684"/>
      <c r="BM9" s="684"/>
      <c r="BN9" s="685"/>
      <c r="BO9" s="686">
        <v>34.5</v>
      </c>
      <c r="BP9" s="686"/>
      <c r="BQ9" s="686"/>
      <c r="BR9" s="686"/>
      <c r="BS9" s="692" t="s">
        <v>237</v>
      </c>
      <c r="BT9" s="684"/>
      <c r="BU9" s="684"/>
      <c r="BV9" s="684"/>
      <c r="BW9" s="684"/>
      <c r="BX9" s="684"/>
      <c r="BY9" s="684"/>
      <c r="BZ9" s="684"/>
      <c r="CA9" s="684"/>
      <c r="CB9" s="693"/>
      <c r="CD9" s="698" t="s">
        <v>247</v>
      </c>
      <c r="CE9" s="699"/>
      <c r="CF9" s="699"/>
      <c r="CG9" s="699"/>
      <c r="CH9" s="699"/>
      <c r="CI9" s="699"/>
      <c r="CJ9" s="699"/>
      <c r="CK9" s="699"/>
      <c r="CL9" s="699"/>
      <c r="CM9" s="699"/>
      <c r="CN9" s="699"/>
      <c r="CO9" s="699"/>
      <c r="CP9" s="699"/>
      <c r="CQ9" s="700"/>
      <c r="CR9" s="683">
        <v>1018841</v>
      </c>
      <c r="CS9" s="684"/>
      <c r="CT9" s="684"/>
      <c r="CU9" s="684"/>
      <c r="CV9" s="684"/>
      <c r="CW9" s="684"/>
      <c r="CX9" s="684"/>
      <c r="CY9" s="685"/>
      <c r="CZ9" s="686">
        <v>6</v>
      </c>
      <c r="DA9" s="686"/>
      <c r="DB9" s="686"/>
      <c r="DC9" s="686"/>
      <c r="DD9" s="692">
        <v>21977</v>
      </c>
      <c r="DE9" s="684"/>
      <c r="DF9" s="684"/>
      <c r="DG9" s="684"/>
      <c r="DH9" s="684"/>
      <c r="DI9" s="684"/>
      <c r="DJ9" s="684"/>
      <c r="DK9" s="684"/>
      <c r="DL9" s="684"/>
      <c r="DM9" s="684"/>
      <c r="DN9" s="684"/>
      <c r="DO9" s="684"/>
      <c r="DP9" s="685"/>
      <c r="DQ9" s="692">
        <v>811695</v>
      </c>
      <c r="DR9" s="684"/>
      <c r="DS9" s="684"/>
      <c r="DT9" s="684"/>
      <c r="DU9" s="684"/>
      <c r="DV9" s="684"/>
      <c r="DW9" s="684"/>
      <c r="DX9" s="684"/>
      <c r="DY9" s="684"/>
      <c r="DZ9" s="684"/>
      <c r="EA9" s="684"/>
      <c r="EB9" s="684"/>
      <c r="EC9" s="693"/>
    </row>
    <row r="10" spans="2:143" ht="11.25" customHeight="1" x14ac:dyDescent="0.15">
      <c r="B10" s="680" t="s">
        <v>248</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129</v>
      </c>
      <c r="AA10" s="686"/>
      <c r="AB10" s="686"/>
      <c r="AC10" s="686"/>
      <c r="AD10" s="687" t="s">
        <v>129</v>
      </c>
      <c r="AE10" s="687"/>
      <c r="AF10" s="687"/>
      <c r="AG10" s="687"/>
      <c r="AH10" s="687"/>
      <c r="AI10" s="687"/>
      <c r="AJ10" s="687"/>
      <c r="AK10" s="687"/>
      <c r="AL10" s="688" t="s">
        <v>129</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56494</v>
      </c>
      <c r="BH10" s="684"/>
      <c r="BI10" s="684"/>
      <c r="BJ10" s="684"/>
      <c r="BK10" s="684"/>
      <c r="BL10" s="684"/>
      <c r="BM10" s="684"/>
      <c r="BN10" s="685"/>
      <c r="BO10" s="686">
        <v>2.1</v>
      </c>
      <c r="BP10" s="686"/>
      <c r="BQ10" s="686"/>
      <c r="BR10" s="686"/>
      <c r="BS10" s="692" t="s">
        <v>237</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v>7976</v>
      </c>
      <c r="CS10" s="684"/>
      <c r="CT10" s="684"/>
      <c r="CU10" s="684"/>
      <c r="CV10" s="684"/>
      <c r="CW10" s="684"/>
      <c r="CX10" s="684"/>
      <c r="CY10" s="685"/>
      <c r="CZ10" s="686">
        <v>0</v>
      </c>
      <c r="DA10" s="686"/>
      <c r="DB10" s="686"/>
      <c r="DC10" s="686"/>
      <c r="DD10" s="692" t="s">
        <v>237</v>
      </c>
      <c r="DE10" s="684"/>
      <c r="DF10" s="684"/>
      <c r="DG10" s="684"/>
      <c r="DH10" s="684"/>
      <c r="DI10" s="684"/>
      <c r="DJ10" s="684"/>
      <c r="DK10" s="684"/>
      <c r="DL10" s="684"/>
      <c r="DM10" s="684"/>
      <c r="DN10" s="684"/>
      <c r="DO10" s="684"/>
      <c r="DP10" s="685"/>
      <c r="DQ10" s="692">
        <v>7086</v>
      </c>
      <c r="DR10" s="684"/>
      <c r="DS10" s="684"/>
      <c r="DT10" s="684"/>
      <c r="DU10" s="684"/>
      <c r="DV10" s="684"/>
      <c r="DW10" s="684"/>
      <c r="DX10" s="684"/>
      <c r="DY10" s="684"/>
      <c r="DZ10" s="684"/>
      <c r="EA10" s="684"/>
      <c r="EB10" s="684"/>
      <c r="EC10" s="693"/>
    </row>
    <row r="11" spans="2:143" ht="11.25" customHeight="1" x14ac:dyDescent="0.15">
      <c r="B11" s="680" t="s">
        <v>251</v>
      </c>
      <c r="C11" s="681"/>
      <c r="D11" s="681"/>
      <c r="E11" s="681"/>
      <c r="F11" s="681"/>
      <c r="G11" s="681"/>
      <c r="H11" s="681"/>
      <c r="I11" s="681"/>
      <c r="J11" s="681"/>
      <c r="K11" s="681"/>
      <c r="L11" s="681"/>
      <c r="M11" s="681"/>
      <c r="N11" s="681"/>
      <c r="O11" s="681"/>
      <c r="P11" s="681"/>
      <c r="Q11" s="682"/>
      <c r="R11" s="683">
        <v>423408</v>
      </c>
      <c r="S11" s="684"/>
      <c r="T11" s="684"/>
      <c r="U11" s="684"/>
      <c r="V11" s="684"/>
      <c r="W11" s="684"/>
      <c r="X11" s="684"/>
      <c r="Y11" s="685"/>
      <c r="Z11" s="688">
        <v>2.4</v>
      </c>
      <c r="AA11" s="689"/>
      <c r="AB11" s="689"/>
      <c r="AC11" s="701"/>
      <c r="AD11" s="692">
        <v>423408</v>
      </c>
      <c r="AE11" s="684"/>
      <c r="AF11" s="684"/>
      <c r="AG11" s="684"/>
      <c r="AH11" s="684"/>
      <c r="AI11" s="684"/>
      <c r="AJ11" s="684"/>
      <c r="AK11" s="685"/>
      <c r="AL11" s="688">
        <v>6.1</v>
      </c>
      <c r="AM11" s="689"/>
      <c r="AN11" s="689"/>
      <c r="AO11" s="690"/>
      <c r="AP11" s="680" t="s">
        <v>252</v>
      </c>
      <c r="AQ11" s="681"/>
      <c r="AR11" s="681"/>
      <c r="AS11" s="681"/>
      <c r="AT11" s="681"/>
      <c r="AU11" s="681"/>
      <c r="AV11" s="681"/>
      <c r="AW11" s="681"/>
      <c r="AX11" s="681"/>
      <c r="AY11" s="681"/>
      <c r="AZ11" s="681"/>
      <c r="BA11" s="681"/>
      <c r="BB11" s="681"/>
      <c r="BC11" s="681"/>
      <c r="BD11" s="681"/>
      <c r="BE11" s="681"/>
      <c r="BF11" s="682"/>
      <c r="BG11" s="683">
        <v>81045</v>
      </c>
      <c r="BH11" s="684"/>
      <c r="BI11" s="684"/>
      <c r="BJ11" s="684"/>
      <c r="BK11" s="684"/>
      <c r="BL11" s="684"/>
      <c r="BM11" s="684"/>
      <c r="BN11" s="685"/>
      <c r="BO11" s="686">
        <v>2.9</v>
      </c>
      <c r="BP11" s="686"/>
      <c r="BQ11" s="686"/>
      <c r="BR11" s="686"/>
      <c r="BS11" s="692" t="s">
        <v>237</v>
      </c>
      <c r="BT11" s="684"/>
      <c r="BU11" s="684"/>
      <c r="BV11" s="684"/>
      <c r="BW11" s="684"/>
      <c r="BX11" s="684"/>
      <c r="BY11" s="684"/>
      <c r="BZ11" s="684"/>
      <c r="CA11" s="684"/>
      <c r="CB11" s="693"/>
      <c r="CD11" s="698" t="s">
        <v>253</v>
      </c>
      <c r="CE11" s="699"/>
      <c r="CF11" s="699"/>
      <c r="CG11" s="699"/>
      <c r="CH11" s="699"/>
      <c r="CI11" s="699"/>
      <c r="CJ11" s="699"/>
      <c r="CK11" s="699"/>
      <c r="CL11" s="699"/>
      <c r="CM11" s="699"/>
      <c r="CN11" s="699"/>
      <c r="CO11" s="699"/>
      <c r="CP11" s="699"/>
      <c r="CQ11" s="700"/>
      <c r="CR11" s="683">
        <v>652322</v>
      </c>
      <c r="CS11" s="684"/>
      <c r="CT11" s="684"/>
      <c r="CU11" s="684"/>
      <c r="CV11" s="684"/>
      <c r="CW11" s="684"/>
      <c r="CX11" s="684"/>
      <c r="CY11" s="685"/>
      <c r="CZ11" s="686">
        <v>3.8</v>
      </c>
      <c r="DA11" s="686"/>
      <c r="DB11" s="686"/>
      <c r="DC11" s="686"/>
      <c r="DD11" s="692">
        <v>247022</v>
      </c>
      <c r="DE11" s="684"/>
      <c r="DF11" s="684"/>
      <c r="DG11" s="684"/>
      <c r="DH11" s="684"/>
      <c r="DI11" s="684"/>
      <c r="DJ11" s="684"/>
      <c r="DK11" s="684"/>
      <c r="DL11" s="684"/>
      <c r="DM11" s="684"/>
      <c r="DN11" s="684"/>
      <c r="DO11" s="684"/>
      <c r="DP11" s="685"/>
      <c r="DQ11" s="692">
        <v>295088</v>
      </c>
      <c r="DR11" s="684"/>
      <c r="DS11" s="684"/>
      <c r="DT11" s="684"/>
      <c r="DU11" s="684"/>
      <c r="DV11" s="684"/>
      <c r="DW11" s="684"/>
      <c r="DX11" s="684"/>
      <c r="DY11" s="684"/>
      <c r="DZ11" s="684"/>
      <c r="EA11" s="684"/>
      <c r="EB11" s="684"/>
      <c r="EC11" s="693"/>
    </row>
    <row r="12" spans="2:143" ht="11.25" customHeight="1" x14ac:dyDescent="0.15">
      <c r="B12" s="680" t="s">
        <v>254</v>
      </c>
      <c r="C12" s="681"/>
      <c r="D12" s="681"/>
      <c r="E12" s="681"/>
      <c r="F12" s="681"/>
      <c r="G12" s="681"/>
      <c r="H12" s="681"/>
      <c r="I12" s="681"/>
      <c r="J12" s="681"/>
      <c r="K12" s="681"/>
      <c r="L12" s="681"/>
      <c r="M12" s="681"/>
      <c r="N12" s="681"/>
      <c r="O12" s="681"/>
      <c r="P12" s="681"/>
      <c r="Q12" s="682"/>
      <c r="R12" s="683">
        <v>16347</v>
      </c>
      <c r="S12" s="684"/>
      <c r="T12" s="684"/>
      <c r="U12" s="684"/>
      <c r="V12" s="684"/>
      <c r="W12" s="684"/>
      <c r="X12" s="684"/>
      <c r="Y12" s="685"/>
      <c r="Z12" s="686">
        <v>0.1</v>
      </c>
      <c r="AA12" s="686"/>
      <c r="AB12" s="686"/>
      <c r="AC12" s="686"/>
      <c r="AD12" s="687">
        <v>16347</v>
      </c>
      <c r="AE12" s="687"/>
      <c r="AF12" s="687"/>
      <c r="AG12" s="687"/>
      <c r="AH12" s="687"/>
      <c r="AI12" s="687"/>
      <c r="AJ12" s="687"/>
      <c r="AK12" s="687"/>
      <c r="AL12" s="688">
        <v>0.2</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1317129</v>
      </c>
      <c r="BH12" s="684"/>
      <c r="BI12" s="684"/>
      <c r="BJ12" s="684"/>
      <c r="BK12" s="684"/>
      <c r="BL12" s="684"/>
      <c r="BM12" s="684"/>
      <c r="BN12" s="685"/>
      <c r="BO12" s="686">
        <v>47.8</v>
      </c>
      <c r="BP12" s="686"/>
      <c r="BQ12" s="686"/>
      <c r="BR12" s="686"/>
      <c r="BS12" s="692" t="s">
        <v>129</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187334</v>
      </c>
      <c r="CS12" s="684"/>
      <c r="CT12" s="684"/>
      <c r="CU12" s="684"/>
      <c r="CV12" s="684"/>
      <c r="CW12" s="684"/>
      <c r="CX12" s="684"/>
      <c r="CY12" s="685"/>
      <c r="CZ12" s="686">
        <v>1.1000000000000001</v>
      </c>
      <c r="DA12" s="686"/>
      <c r="DB12" s="686"/>
      <c r="DC12" s="686"/>
      <c r="DD12" s="692">
        <v>71757</v>
      </c>
      <c r="DE12" s="684"/>
      <c r="DF12" s="684"/>
      <c r="DG12" s="684"/>
      <c r="DH12" s="684"/>
      <c r="DI12" s="684"/>
      <c r="DJ12" s="684"/>
      <c r="DK12" s="684"/>
      <c r="DL12" s="684"/>
      <c r="DM12" s="684"/>
      <c r="DN12" s="684"/>
      <c r="DO12" s="684"/>
      <c r="DP12" s="685"/>
      <c r="DQ12" s="692">
        <v>74802</v>
      </c>
      <c r="DR12" s="684"/>
      <c r="DS12" s="684"/>
      <c r="DT12" s="684"/>
      <c r="DU12" s="684"/>
      <c r="DV12" s="684"/>
      <c r="DW12" s="684"/>
      <c r="DX12" s="684"/>
      <c r="DY12" s="684"/>
      <c r="DZ12" s="684"/>
      <c r="EA12" s="684"/>
      <c r="EB12" s="684"/>
      <c r="EC12" s="693"/>
    </row>
    <row r="13" spans="2:143" ht="11.25" customHeight="1" x14ac:dyDescent="0.15">
      <c r="B13" s="680" t="s">
        <v>257</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129</v>
      </c>
      <c r="AA13" s="686"/>
      <c r="AB13" s="686"/>
      <c r="AC13" s="686"/>
      <c r="AD13" s="687" t="s">
        <v>129</v>
      </c>
      <c r="AE13" s="687"/>
      <c r="AF13" s="687"/>
      <c r="AG13" s="687"/>
      <c r="AH13" s="687"/>
      <c r="AI13" s="687"/>
      <c r="AJ13" s="687"/>
      <c r="AK13" s="687"/>
      <c r="AL13" s="688" t="s">
        <v>176</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1316124</v>
      </c>
      <c r="BH13" s="684"/>
      <c r="BI13" s="684"/>
      <c r="BJ13" s="684"/>
      <c r="BK13" s="684"/>
      <c r="BL13" s="684"/>
      <c r="BM13" s="684"/>
      <c r="BN13" s="685"/>
      <c r="BO13" s="686">
        <v>47.8</v>
      </c>
      <c r="BP13" s="686"/>
      <c r="BQ13" s="686"/>
      <c r="BR13" s="686"/>
      <c r="BS13" s="692" t="s">
        <v>176</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2373771</v>
      </c>
      <c r="CS13" s="684"/>
      <c r="CT13" s="684"/>
      <c r="CU13" s="684"/>
      <c r="CV13" s="684"/>
      <c r="CW13" s="684"/>
      <c r="CX13" s="684"/>
      <c r="CY13" s="685"/>
      <c r="CZ13" s="686">
        <v>14</v>
      </c>
      <c r="DA13" s="686"/>
      <c r="DB13" s="686"/>
      <c r="DC13" s="686"/>
      <c r="DD13" s="692">
        <v>1757004</v>
      </c>
      <c r="DE13" s="684"/>
      <c r="DF13" s="684"/>
      <c r="DG13" s="684"/>
      <c r="DH13" s="684"/>
      <c r="DI13" s="684"/>
      <c r="DJ13" s="684"/>
      <c r="DK13" s="684"/>
      <c r="DL13" s="684"/>
      <c r="DM13" s="684"/>
      <c r="DN13" s="684"/>
      <c r="DO13" s="684"/>
      <c r="DP13" s="685"/>
      <c r="DQ13" s="692">
        <v>570928</v>
      </c>
      <c r="DR13" s="684"/>
      <c r="DS13" s="684"/>
      <c r="DT13" s="684"/>
      <c r="DU13" s="684"/>
      <c r="DV13" s="684"/>
      <c r="DW13" s="684"/>
      <c r="DX13" s="684"/>
      <c r="DY13" s="684"/>
      <c r="DZ13" s="684"/>
      <c r="EA13" s="684"/>
      <c r="EB13" s="684"/>
      <c r="EC13" s="693"/>
    </row>
    <row r="14" spans="2:143" ht="11.25" customHeight="1" x14ac:dyDescent="0.15">
      <c r="B14" s="680" t="s">
        <v>260</v>
      </c>
      <c r="C14" s="681"/>
      <c r="D14" s="681"/>
      <c r="E14" s="681"/>
      <c r="F14" s="681"/>
      <c r="G14" s="681"/>
      <c r="H14" s="681"/>
      <c r="I14" s="681"/>
      <c r="J14" s="681"/>
      <c r="K14" s="681"/>
      <c r="L14" s="681"/>
      <c r="M14" s="681"/>
      <c r="N14" s="681"/>
      <c r="O14" s="681"/>
      <c r="P14" s="681"/>
      <c r="Q14" s="682"/>
      <c r="R14" s="683">
        <v>11477</v>
      </c>
      <c r="S14" s="684"/>
      <c r="T14" s="684"/>
      <c r="U14" s="684"/>
      <c r="V14" s="684"/>
      <c r="W14" s="684"/>
      <c r="X14" s="684"/>
      <c r="Y14" s="685"/>
      <c r="Z14" s="686">
        <v>0.1</v>
      </c>
      <c r="AA14" s="686"/>
      <c r="AB14" s="686"/>
      <c r="AC14" s="686"/>
      <c r="AD14" s="687">
        <v>11477</v>
      </c>
      <c r="AE14" s="687"/>
      <c r="AF14" s="687"/>
      <c r="AG14" s="687"/>
      <c r="AH14" s="687"/>
      <c r="AI14" s="687"/>
      <c r="AJ14" s="687"/>
      <c r="AK14" s="687"/>
      <c r="AL14" s="688">
        <v>0.2</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93033</v>
      </c>
      <c r="BH14" s="684"/>
      <c r="BI14" s="684"/>
      <c r="BJ14" s="684"/>
      <c r="BK14" s="684"/>
      <c r="BL14" s="684"/>
      <c r="BM14" s="684"/>
      <c r="BN14" s="685"/>
      <c r="BO14" s="686">
        <v>3.4</v>
      </c>
      <c r="BP14" s="686"/>
      <c r="BQ14" s="686"/>
      <c r="BR14" s="686"/>
      <c r="BS14" s="692" t="s">
        <v>176</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487528</v>
      </c>
      <c r="CS14" s="684"/>
      <c r="CT14" s="684"/>
      <c r="CU14" s="684"/>
      <c r="CV14" s="684"/>
      <c r="CW14" s="684"/>
      <c r="CX14" s="684"/>
      <c r="CY14" s="685"/>
      <c r="CZ14" s="686">
        <v>2.9</v>
      </c>
      <c r="DA14" s="686"/>
      <c r="DB14" s="686"/>
      <c r="DC14" s="686"/>
      <c r="DD14" s="692">
        <v>50054</v>
      </c>
      <c r="DE14" s="684"/>
      <c r="DF14" s="684"/>
      <c r="DG14" s="684"/>
      <c r="DH14" s="684"/>
      <c r="DI14" s="684"/>
      <c r="DJ14" s="684"/>
      <c r="DK14" s="684"/>
      <c r="DL14" s="684"/>
      <c r="DM14" s="684"/>
      <c r="DN14" s="684"/>
      <c r="DO14" s="684"/>
      <c r="DP14" s="685"/>
      <c r="DQ14" s="692">
        <v>412899</v>
      </c>
      <c r="DR14" s="684"/>
      <c r="DS14" s="684"/>
      <c r="DT14" s="684"/>
      <c r="DU14" s="684"/>
      <c r="DV14" s="684"/>
      <c r="DW14" s="684"/>
      <c r="DX14" s="684"/>
      <c r="DY14" s="684"/>
      <c r="DZ14" s="684"/>
      <c r="EA14" s="684"/>
      <c r="EB14" s="684"/>
      <c r="EC14" s="693"/>
    </row>
    <row r="15" spans="2:143" ht="11.25" customHeight="1" x14ac:dyDescent="0.15">
      <c r="B15" s="680" t="s">
        <v>263</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686" t="s">
        <v>129</v>
      </c>
      <c r="AA15" s="686"/>
      <c r="AB15" s="686"/>
      <c r="AC15" s="686"/>
      <c r="AD15" s="687" t="s">
        <v>237</v>
      </c>
      <c r="AE15" s="687"/>
      <c r="AF15" s="687"/>
      <c r="AG15" s="687"/>
      <c r="AH15" s="687"/>
      <c r="AI15" s="687"/>
      <c r="AJ15" s="687"/>
      <c r="AK15" s="687"/>
      <c r="AL15" s="688" t="s">
        <v>237</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210898</v>
      </c>
      <c r="BH15" s="684"/>
      <c r="BI15" s="684"/>
      <c r="BJ15" s="684"/>
      <c r="BK15" s="684"/>
      <c r="BL15" s="684"/>
      <c r="BM15" s="684"/>
      <c r="BN15" s="685"/>
      <c r="BO15" s="686">
        <v>7.7</v>
      </c>
      <c r="BP15" s="686"/>
      <c r="BQ15" s="686"/>
      <c r="BR15" s="686"/>
      <c r="BS15" s="692" t="s">
        <v>129</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1377089</v>
      </c>
      <c r="CS15" s="684"/>
      <c r="CT15" s="684"/>
      <c r="CU15" s="684"/>
      <c r="CV15" s="684"/>
      <c r="CW15" s="684"/>
      <c r="CX15" s="684"/>
      <c r="CY15" s="685"/>
      <c r="CZ15" s="686">
        <v>8.1</v>
      </c>
      <c r="DA15" s="686"/>
      <c r="DB15" s="686"/>
      <c r="DC15" s="686"/>
      <c r="DD15" s="692">
        <v>361609</v>
      </c>
      <c r="DE15" s="684"/>
      <c r="DF15" s="684"/>
      <c r="DG15" s="684"/>
      <c r="DH15" s="684"/>
      <c r="DI15" s="684"/>
      <c r="DJ15" s="684"/>
      <c r="DK15" s="684"/>
      <c r="DL15" s="684"/>
      <c r="DM15" s="684"/>
      <c r="DN15" s="684"/>
      <c r="DO15" s="684"/>
      <c r="DP15" s="685"/>
      <c r="DQ15" s="692">
        <v>677057</v>
      </c>
      <c r="DR15" s="684"/>
      <c r="DS15" s="684"/>
      <c r="DT15" s="684"/>
      <c r="DU15" s="684"/>
      <c r="DV15" s="684"/>
      <c r="DW15" s="684"/>
      <c r="DX15" s="684"/>
      <c r="DY15" s="684"/>
      <c r="DZ15" s="684"/>
      <c r="EA15" s="684"/>
      <c r="EB15" s="684"/>
      <c r="EC15" s="693"/>
    </row>
    <row r="16" spans="2:143" ht="11.25" customHeight="1" x14ac:dyDescent="0.15">
      <c r="B16" s="680" t="s">
        <v>266</v>
      </c>
      <c r="C16" s="681"/>
      <c r="D16" s="681"/>
      <c r="E16" s="681"/>
      <c r="F16" s="681"/>
      <c r="G16" s="681"/>
      <c r="H16" s="681"/>
      <c r="I16" s="681"/>
      <c r="J16" s="681"/>
      <c r="K16" s="681"/>
      <c r="L16" s="681"/>
      <c r="M16" s="681"/>
      <c r="N16" s="681"/>
      <c r="O16" s="681"/>
      <c r="P16" s="681"/>
      <c r="Q16" s="682"/>
      <c r="R16" s="683">
        <v>3173</v>
      </c>
      <c r="S16" s="684"/>
      <c r="T16" s="684"/>
      <c r="U16" s="684"/>
      <c r="V16" s="684"/>
      <c r="W16" s="684"/>
      <c r="X16" s="684"/>
      <c r="Y16" s="685"/>
      <c r="Z16" s="686">
        <v>0</v>
      </c>
      <c r="AA16" s="686"/>
      <c r="AB16" s="686"/>
      <c r="AC16" s="686"/>
      <c r="AD16" s="687">
        <v>3173</v>
      </c>
      <c r="AE16" s="687"/>
      <c r="AF16" s="687"/>
      <c r="AG16" s="687"/>
      <c r="AH16" s="687"/>
      <c r="AI16" s="687"/>
      <c r="AJ16" s="687"/>
      <c r="AK16" s="687"/>
      <c r="AL16" s="688">
        <v>0</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237</v>
      </c>
      <c r="BP16" s="686"/>
      <c r="BQ16" s="686"/>
      <c r="BR16" s="686"/>
      <c r="BS16" s="692" t="s">
        <v>129</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20280</v>
      </c>
      <c r="CS16" s="684"/>
      <c r="CT16" s="684"/>
      <c r="CU16" s="684"/>
      <c r="CV16" s="684"/>
      <c r="CW16" s="684"/>
      <c r="CX16" s="684"/>
      <c r="CY16" s="685"/>
      <c r="CZ16" s="686">
        <v>0.1</v>
      </c>
      <c r="DA16" s="686"/>
      <c r="DB16" s="686"/>
      <c r="DC16" s="686"/>
      <c r="DD16" s="692" t="s">
        <v>237</v>
      </c>
      <c r="DE16" s="684"/>
      <c r="DF16" s="684"/>
      <c r="DG16" s="684"/>
      <c r="DH16" s="684"/>
      <c r="DI16" s="684"/>
      <c r="DJ16" s="684"/>
      <c r="DK16" s="684"/>
      <c r="DL16" s="684"/>
      <c r="DM16" s="684"/>
      <c r="DN16" s="684"/>
      <c r="DO16" s="684"/>
      <c r="DP16" s="685"/>
      <c r="DQ16" s="692">
        <v>5557</v>
      </c>
      <c r="DR16" s="684"/>
      <c r="DS16" s="684"/>
      <c r="DT16" s="684"/>
      <c r="DU16" s="684"/>
      <c r="DV16" s="684"/>
      <c r="DW16" s="684"/>
      <c r="DX16" s="684"/>
      <c r="DY16" s="684"/>
      <c r="DZ16" s="684"/>
      <c r="EA16" s="684"/>
      <c r="EB16" s="684"/>
      <c r="EC16" s="693"/>
    </row>
    <row r="17" spans="2:133" ht="11.25" customHeight="1" x14ac:dyDescent="0.15">
      <c r="B17" s="680" t="s">
        <v>269</v>
      </c>
      <c r="C17" s="681"/>
      <c r="D17" s="681"/>
      <c r="E17" s="681"/>
      <c r="F17" s="681"/>
      <c r="G17" s="681"/>
      <c r="H17" s="681"/>
      <c r="I17" s="681"/>
      <c r="J17" s="681"/>
      <c r="K17" s="681"/>
      <c r="L17" s="681"/>
      <c r="M17" s="681"/>
      <c r="N17" s="681"/>
      <c r="O17" s="681"/>
      <c r="P17" s="681"/>
      <c r="Q17" s="682"/>
      <c r="R17" s="683">
        <v>59615</v>
      </c>
      <c r="S17" s="684"/>
      <c r="T17" s="684"/>
      <c r="U17" s="684"/>
      <c r="V17" s="684"/>
      <c r="W17" s="684"/>
      <c r="X17" s="684"/>
      <c r="Y17" s="685"/>
      <c r="Z17" s="686">
        <v>0.3</v>
      </c>
      <c r="AA17" s="686"/>
      <c r="AB17" s="686"/>
      <c r="AC17" s="686"/>
      <c r="AD17" s="687">
        <v>59615</v>
      </c>
      <c r="AE17" s="687"/>
      <c r="AF17" s="687"/>
      <c r="AG17" s="687"/>
      <c r="AH17" s="687"/>
      <c r="AI17" s="687"/>
      <c r="AJ17" s="687"/>
      <c r="AK17" s="687"/>
      <c r="AL17" s="688">
        <v>0.9</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129</v>
      </c>
      <c r="BH17" s="684"/>
      <c r="BI17" s="684"/>
      <c r="BJ17" s="684"/>
      <c r="BK17" s="684"/>
      <c r="BL17" s="684"/>
      <c r="BM17" s="684"/>
      <c r="BN17" s="685"/>
      <c r="BO17" s="686" t="s">
        <v>129</v>
      </c>
      <c r="BP17" s="686"/>
      <c r="BQ17" s="686"/>
      <c r="BR17" s="686"/>
      <c r="BS17" s="692" t="s">
        <v>129</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1676265</v>
      </c>
      <c r="CS17" s="684"/>
      <c r="CT17" s="684"/>
      <c r="CU17" s="684"/>
      <c r="CV17" s="684"/>
      <c r="CW17" s="684"/>
      <c r="CX17" s="684"/>
      <c r="CY17" s="685"/>
      <c r="CZ17" s="686">
        <v>9.9</v>
      </c>
      <c r="DA17" s="686"/>
      <c r="DB17" s="686"/>
      <c r="DC17" s="686"/>
      <c r="DD17" s="692" t="s">
        <v>129</v>
      </c>
      <c r="DE17" s="684"/>
      <c r="DF17" s="684"/>
      <c r="DG17" s="684"/>
      <c r="DH17" s="684"/>
      <c r="DI17" s="684"/>
      <c r="DJ17" s="684"/>
      <c r="DK17" s="684"/>
      <c r="DL17" s="684"/>
      <c r="DM17" s="684"/>
      <c r="DN17" s="684"/>
      <c r="DO17" s="684"/>
      <c r="DP17" s="685"/>
      <c r="DQ17" s="692">
        <v>1619191</v>
      </c>
      <c r="DR17" s="684"/>
      <c r="DS17" s="684"/>
      <c r="DT17" s="684"/>
      <c r="DU17" s="684"/>
      <c r="DV17" s="684"/>
      <c r="DW17" s="684"/>
      <c r="DX17" s="684"/>
      <c r="DY17" s="684"/>
      <c r="DZ17" s="684"/>
      <c r="EA17" s="684"/>
      <c r="EB17" s="684"/>
      <c r="EC17" s="693"/>
    </row>
    <row r="18" spans="2:133" ht="11.25" customHeight="1" x14ac:dyDescent="0.15">
      <c r="B18" s="680" t="s">
        <v>272</v>
      </c>
      <c r="C18" s="681"/>
      <c r="D18" s="681"/>
      <c r="E18" s="681"/>
      <c r="F18" s="681"/>
      <c r="G18" s="681"/>
      <c r="H18" s="681"/>
      <c r="I18" s="681"/>
      <c r="J18" s="681"/>
      <c r="K18" s="681"/>
      <c r="L18" s="681"/>
      <c r="M18" s="681"/>
      <c r="N18" s="681"/>
      <c r="O18" s="681"/>
      <c r="P18" s="681"/>
      <c r="Q18" s="682"/>
      <c r="R18" s="683">
        <v>22905</v>
      </c>
      <c r="S18" s="684"/>
      <c r="T18" s="684"/>
      <c r="U18" s="684"/>
      <c r="V18" s="684"/>
      <c r="W18" s="684"/>
      <c r="X18" s="684"/>
      <c r="Y18" s="685"/>
      <c r="Z18" s="686">
        <v>0.1</v>
      </c>
      <c r="AA18" s="686"/>
      <c r="AB18" s="686"/>
      <c r="AC18" s="686"/>
      <c r="AD18" s="687">
        <v>22905</v>
      </c>
      <c r="AE18" s="687"/>
      <c r="AF18" s="687"/>
      <c r="AG18" s="687"/>
      <c r="AH18" s="687"/>
      <c r="AI18" s="687"/>
      <c r="AJ18" s="687"/>
      <c r="AK18" s="687"/>
      <c r="AL18" s="688">
        <v>0.3</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686" t="s">
        <v>129</v>
      </c>
      <c r="BP18" s="686"/>
      <c r="BQ18" s="686"/>
      <c r="BR18" s="686"/>
      <c r="BS18" s="692" t="s">
        <v>129</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t="s">
        <v>129</v>
      </c>
      <c r="CS18" s="684"/>
      <c r="CT18" s="684"/>
      <c r="CU18" s="684"/>
      <c r="CV18" s="684"/>
      <c r="CW18" s="684"/>
      <c r="CX18" s="684"/>
      <c r="CY18" s="685"/>
      <c r="CZ18" s="686" t="s">
        <v>237</v>
      </c>
      <c r="DA18" s="686"/>
      <c r="DB18" s="686"/>
      <c r="DC18" s="686"/>
      <c r="DD18" s="692" t="s">
        <v>129</v>
      </c>
      <c r="DE18" s="684"/>
      <c r="DF18" s="684"/>
      <c r="DG18" s="684"/>
      <c r="DH18" s="684"/>
      <c r="DI18" s="684"/>
      <c r="DJ18" s="684"/>
      <c r="DK18" s="684"/>
      <c r="DL18" s="684"/>
      <c r="DM18" s="684"/>
      <c r="DN18" s="684"/>
      <c r="DO18" s="684"/>
      <c r="DP18" s="685"/>
      <c r="DQ18" s="692" t="s">
        <v>237</v>
      </c>
      <c r="DR18" s="684"/>
      <c r="DS18" s="684"/>
      <c r="DT18" s="684"/>
      <c r="DU18" s="684"/>
      <c r="DV18" s="684"/>
      <c r="DW18" s="684"/>
      <c r="DX18" s="684"/>
      <c r="DY18" s="684"/>
      <c r="DZ18" s="684"/>
      <c r="EA18" s="684"/>
      <c r="EB18" s="684"/>
      <c r="EC18" s="693"/>
    </row>
    <row r="19" spans="2:133" ht="11.25" customHeight="1" x14ac:dyDescent="0.15">
      <c r="B19" s="680" t="s">
        <v>275</v>
      </c>
      <c r="C19" s="681"/>
      <c r="D19" s="681"/>
      <c r="E19" s="681"/>
      <c r="F19" s="681"/>
      <c r="G19" s="681"/>
      <c r="H19" s="681"/>
      <c r="I19" s="681"/>
      <c r="J19" s="681"/>
      <c r="K19" s="681"/>
      <c r="L19" s="681"/>
      <c r="M19" s="681"/>
      <c r="N19" s="681"/>
      <c r="O19" s="681"/>
      <c r="P19" s="681"/>
      <c r="Q19" s="682"/>
      <c r="R19" s="683">
        <v>1332</v>
      </c>
      <c r="S19" s="684"/>
      <c r="T19" s="684"/>
      <c r="U19" s="684"/>
      <c r="V19" s="684"/>
      <c r="W19" s="684"/>
      <c r="X19" s="684"/>
      <c r="Y19" s="685"/>
      <c r="Z19" s="686">
        <v>0</v>
      </c>
      <c r="AA19" s="686"/>
      <c r="AB19" s="686"/>
      <c r="AC19" s="686"/>
      <c r="AD19" s="687">
        <v>1332</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t="s">
        <v>237</v>
      </c>
      <c r="BH19" s="684"/>
      <c r="BI19" s="684"/>
      <c r="BJ19" s="684"/>
      <c r="BK19" s="684"/>
      <c r="BL19" s="684"/>
      <c r="BM19" s="684"/>
      <c r="BN19" s="685"/>
      <c r="BO19" s="686" t="s">
        <v>237</v>
      </c>
      <c r="BP19" s="686"/>
      <c r="BQ19" s="686"/>
      <c r="BR19" s="686"/>
      <c r="BS19" s="692" t="s">
        <v>129</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237</v>
      </c>
      <c r="CS19" s="684"/>
      <c r="CT19" s="684"/>
      <c r="CU19" s="684"/>
      <c r="CV19" s="684"/>
      <c r="CW19" s="684"/>
      <c r="CX19" s="684"/>
      <c r="CY19" s="685"/>
      <c r="CZ19" s="686" t="s">
        <v>129</v>
      </c>
      <c r="DA19" s="686"/>
      <c r="DB19" s="686"/>
      <c r="DC19" s="686"/>
      <c r="DD19" s="692" t="s">
        <v>129</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x14ac:dyDescent="0.15">
      <c r="B20" s="680" t="s">
        <v>278</v>
      </c>
      <c r="C20" s="681"/>
      <c r="D20" s="681"/>
      <c r="E20" s="681"/>
      <c r="F20" s="681"/>
      <c r="G20" s="681"/>
      <c r="H20" s="681"/>
      <c r="I20" s="681"/>
      <c r="J20" s="681"/>
      <c r="K20" s="681"/>
      <c r="L20" s="681"/>
      <c r="M20" s="681"/>
      <c r="N20" s="681"/>
      <c r="O20" s="681"/>
      <c r="P20" s="681"/>
      <c r="Q20" s="682"/>
      <c r="R20" s="683">
        <v>568</v>
      </c>
      <c r="S20" s="684"/>
      <c r="T20" s="684"/>
      <c r="U20" s="684"/>
      <c r="V20" s="684"/>
      <c r="W20" s="684"/>
      <c r="X20" s="684"/>
      <c r="Y20" s="685"/>
      <c r="Z20" s="686">
        <v>0</v>
      </c>
      <c r="AA20" s="686"/>
      <c r="AB20" s="686"/>
      <c r="AC20" s="686"/>
      <c r="AD20" s="687">
        <v>568</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t="s">
        <v>129</v>
      </c>
      <c r="BH20" s="684"/>
      <c r="BI20" s="684"/>
      <c r="BJ20" s="684"/>
      <c r="BK20" s="684"/>
      <c r="BL20" s="684"/>
      <c r="BM20" s="684"/>
      <c r="BN20" s="685"/>
      <c r="BO20" s="686" t="s">
        <v>237</v>
      </c>
      <c r="BP20" s="686"/>
      <c r="BQ20" s="686"/>
      <c r="BR20" s="686"/>
      <c r="BS20" s="692" t="s">
        <v>237</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16982997</v>
      </c>
      <c r="CS20" s="684"/>
      <c r="CT20" s="684"/>
      <c r="CU20" s="684"/>
      <c r="CV20" s="684"/>
      <c r="CW20" s="684"/>
      <c r="CX20" s="684"/>
      <c r="CY20" s="685"/>
      <c r="CZ20" s="686">
        <v>100</v>
      </c>
      <c r="DA20" s="686"/>
      <c r="DB20" s="686"/>
      <c r="DC20" s="686"/>
      <c r="DD20" s="692">
        <v>3259574</v>
      </c>
      <c r="DE20" s="684"/>
      <c r="DF20" s="684"/>
      <c r="DG20" s="684"/>
      <c r="DH20" s="684"/>
      <c r="DI20" s="684"/>
      <c r="DJ20" s="684"/>
      <c r="DK20" s="684"/>
      <c r="DL20" s="684"/>
      <c r="DM20" s="684"/>
      <c r="DN20" s="684"/>
      <c r="DO20" s="684"/>
      <c r="DP20" s="685"/>
      <c r="DQ20" s="692">
        <v>10284360</v>
      </c>
      <c r="DR20" s="684"/>
      <c r="DS20" s="684"/>
      <c r="DT20" s="684"/>
      <c r="DU20" s="684"/>
      <c r="DV20" s="684"/>
      <c r="DW20" s="684"/>
      <c r="DX20" s="684"/>
      <c r="DY20" s="684"/>
      <c r="DZ20" s="684"/>
      <c r="EA20" s="684"/>
      <c r="EB20" s="684"/>
      <c r="EC20" s="693"/>
    </row>
    <row r="21" spans="2:133" ht="11.25" customHeight="1" x14ac:dyDescent="0.15">
      <c r="B21" s="680" t="s">
        <v>281</v>
      </c>
      <c r="C21" s="681"/>
      <c r="D21" s="681"/>
      <c r="E21" s="681"/>
      <c r="F21" s="681"/>
      <c r="G21" s="681"/>
      <c r="H21" s="681"/>
      <c r="I21" s="681"/>
      <c r="J21" s="681"/>
      <c r="K21" s="681"/>
      <c r="L21" s="681"/>
      <c r="M21" s="681"/>
      <c r="N21" s="681"/>
      <c r="O21" s="681"/>
      <c r="P21" s="681"/>
      <c r="Q21" s="682"/>
      <c r="R21" s="683">
        <v>34810</v>
      </c>
      <c r="S21" s="684"/>
      <c r="T21" s="684"/>
      <c r="U21" s="684"/>
      <c r="V21" s="684"/>
      <c r="W21" s="684"/>
      <c r="X21" s="684"/>
      <c r="Y21" s="685"/>
      <c r="Z21" s="686">
        <v>0.2</v>
      </c>
      <c r="AA21" s="686"/>
      <c r="AB21" s="686"/>
      <c r="AC21" s="686"/>
      <c r="AD21" s="687">
        <v>34810</v>
      </c>
      <c r="AE21" s="687"/>
      <c r="AF21" s="687"/>
      <c r="AG21" s="687"/>
      <c r="AH21" s="687"/>
      <c r="AI21" s="687"/>
      <c r="AJ21" s="687"/>
      <c r="AK21" s="687"/>
      <c r="AL21" s="688">
        <v>0.5</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t="s">
        <v>129</v>
      </c>
      <c r="BH21" s="684"/>
      <c r="BI21" s="684"/>
      <c r="BJ21" s="684"/>
      <c r="BK21" s="684"/>
      <c r="BL21" s="684"/>
      <c r="BM21" s="684"/>
      <c r="BN21" s="685"/>
      <c r="BO21" s="686" t="s">
        <v>237</v>
      </c>
      <c r="BP21" s="686"/>
      <c r="BQ21" s="686"/>
      <c r="BR21" s="686"/>
      <c r="BS21" s="692" t="s">
        <v>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283</v>
      </c>
      <c r="C22" s="681"/>
      <c r="D22" s="681"/>
      <c r="E22" s="681"/>
      <c r="F22" s="681"/>
      <c r="G22" s="681"/>
      <c r="H22" s="681"/>
      <c r="I22" s="681"/>
      <c r="J22" s="681"/>
      <c r="K22" s="681"/>
      <c r="L22" s="681"/>
      <c r="M22" s="681"/>
      <c r="N22" s="681"/>
      <c r="O22" s="681"/>
      <c r="P22" s="681"/>
      <c r="Q22" s="682"/>
      <c r="R22" s="683">
        <v>3794053</v>
      </c>
      <c r="S22" s="684"/>
      <c r="T22" s="684"/>
      <c r="U22" s="684"/>
      <c r="V22" s="684"/>
      <c r="W22" s="684"/>
      <c r="X22" s="684"/>
      <c r="Y22" s="685"/>
      <c r="Z22" s="686">
        <v>21.6</v>
      </c>
      <c r="AA22" s="686"/>
      <c r="AB22" s="686"/>
      <c r="AC22" s="686"/>
      <c r="AD22" s="687">
        <v>3573113</v>
      </c>
      <c r="AE22" s="687"/>
      <c r="AF22" s="687"/>
      <c r="AG22" s="687"/>
      <c r="AH22" s="687"/>
      <c r="AI22" s="687"/>
      <c r="AJ22" s="687"/>
      <c r="AK22" s="687"/>
      <c r="AL22" s="688">
        <v>51.1</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237</v>
      </c>
      <c r="BP22" s="686"/>
      <c r="BQ22" s="686"/>
      <c r="BR22" s="686"/>
      <c r="BS22" s="692" t="s">
        <v>129</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286</v>
      </c>
      <c r="C23" s="681"/>
      <c r="D23" s="681"/>
      <c r="E23" s="681"/>
      <c r="F23" s="681"/>
      <c r="G23" s="681"/>
      <c r="H23" s="681"/>
      <c r="I23" s="681"/>
      <c r="J23" s="681"/>
      <c r="K23" s="681"/>
      <c r="L23" s="681"/>
      <c r="M23" s="681"/>
      <c r="N23" s="681"/>
      <c r="O23" s="681"/>
      <c r="P23" s="681"/>
      <c r="Q23" s="682"/>
      <c r="R23" s="683">
        <v>3573113</v>
      </c>
      <c r="S23" s="684"/>
      <c r="T23" s="684"/>
      <c r="U23" s="684"/>
      <c r="V23" s="684"/>
      <c r="W23" s="684"/>
      <c r="X23" s="684"/>
      <c r="Y23" s="685"/>
      <c r="Z23" s="686">
        <v>20.3</v>
      </c>
      <c r="AA23" s="686"/>
      <c r="AB23" s="686"/>
      <c r="AC23" s="686"/>
      <c r="AD23" s="687">
        <v>3573113</v>
      </c>
      <c r="AE23" s="687"/>
      <c r="AF23" s="687"/>
      <c r="AG23" s="687"/>
      <c r="AH23" s="687"/>
      <c r="AI23" s="687"/>
      <c r="AJ23" s="687"/>
      <c r="AK23" s="687"/>
      <c r="AL23" s="688">
        <v>51.1</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t="s">
        <v>129</v>
      </c>
      <c r="BH23" s="684"/>
      <c r="BI23" s="684"/>
      <c r="BJ23" s="684"/>
      <c r="BK23" s="684"/>
      <c r="BL23" s="684"/>
      <c r="BM23" s="684"/>
      <c r="BN23" s="685"/>
      <c r="BO23" s="686" t="s">
        <v>129</v>
      </c>
      <c r="BP23" s="686"/>
      <c r="BQ23" s="686"/>
      <c r="BR23" s="686"/>
      <c r="BS23" s="692" t="s">
        <v>129</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4" t="s">
        <v>291</v>
      </c>
      <c r="DM23" s="715"/>
      <c r="DN23" s="715"/>
      <c r="DO23" s="715"/>
      <c r="DP23" s="715"/>
      <c r="DQ23" s="715"/>
      <c r="DR23" s="715"/>
      <c r="DS23" s="715"/>
      <c r="DT23" s="715"/>
      <c r="DU23" s="715"/>
      <c r="DV23" s="716"/>
      <c r="DW23" s="665" t="s">
        <v>292</v>
      </c>
      <c r="DX23" s="666"/>
      <c r="DY23" s="666"/>
      <c r="DZ23" s="666"/>
      <c r="EA23" s="666"/>
      <c r="EB23" s="666"/>
      <c r="EC23" s="667"/>
    </row>
    <row r="24" spans="2:133" ht="11.25" customHeight="1" x14ac:dyDescent="0.15">
      <c r="B24" s="680" t="s">
        <v>293</v>
      </c>
      <c r="C24" s="681"/>
      <c r="D24" s="681"/>
      <c r="E24" s="681"/>
      <c r="F24" s="681"/>
      <c r="G24" s="681"/>
      <c r="H24" s="681"/>
      <c r="I24" s="681"/>
      <c r="J24" s="681"/>
      <c r="K24" s="681"/>
      <c r="L24" s="681"/>
      <c r="M24" s="681"/>
      <c r="N24" s="681"/>
      <c r="O24" s="681"/>
      <c r="P24" s="681"/>
      <c r="Q24" s="682"/>
      <c r="R24" s="683">
        <v>220940</v>
      </c>
      <c r="S24" s="684"/>
      <c r="T24" s="684"/>
      <c r="U24" s="684"/>
      <c r="V24" s="684"/>
      <c r="W24" s="684"/>
      <c r="X24" s="684"/>
      <c r="Y24" s="685"/>
      <c r="Z24" s="686">
        <v>1.3</v>
      </c>
      <c r="AA24" s="686"/>
      <c r="AB24" s="686"/>
      <c r="AC24" s="686"/>
      <c r="AD24" s="687" t="s">
        <v>237</v>
      </c>
      <c r="AE24" s="687"/>
      <c r="AF24" s="687"/>
      <c r="AG24" s="687"/>
      <c r="AH24" s="687"/>
      <c r="AI24" s="687"/>
      <c r="AJ24" s="687"/>
      <c r="AK24" s="687"/>
      <c r="AL24" s="688" t="s">
        <v>237</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237</v>
      </c>
      <c r="BH24" s="684"/>
      <c r="BI24" s="684"/>
      <c r="BJ24" s="684"/>
      <c r="BK24" s="684"/>
      <c r="BL24" s="684"/>
      <c r="BM24" s="684"/>
      <c r="BN24" s="685"/>
      <c r="BO24" s="686" t="s">
        <v>129</v>
      </c>
      <c r="BP24" s="686"/>
      <c r="BQ24" s="686"/>
      <c r="BR24" s="686"/>
      <c r="BS24" s="692" t="s">
        <v>129</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5984407</v>
      </c>
      <c r="CS24" s="673"/>
      <c r="CT24" s="673"/>
      <c r="CU24" s="673"/>
      <c r="CV24" s="673"/>
      <c r="CW24" s="673"/>
      <c r="CX24" s="673"/>
      <c r="CY24" s="674"/>
      <c r="CZ24" s="677">
        <v>35.200000000000003</v>
      </c>
      <c r="DA24" s="678"/>
      <c r="DB24" s="678"/>
      <c r="DC24" s="697"/>
      <c r="DD24" s="722">
        <v>3991202</v>
      </c>
      <c r="DE24" s="673"/>
      <c r="DF24" s="673"/>
      <c r="DG24" s="673"/>
      <c r="DH24" s="673"/>
      <c r="DI24" s="673"/>
      <c r="DJ24" s="673"/>
      <c r="DK24" s="674"/>
      <c r="DL24" s="722">
        <v>3959513</v>
      </c>
      <c r="DM24" s="673"/>
      <c r="DN24" s="673"/>
      <c r="DO24" s="673"/>
      <c r="DP24" s="673"/>
      <c r="DQ24" s="673"/>
      <c r="DR24" s="673"/>
      <c r="DS24" s="673"/>
      <c r="DT24" s="673"/>
      <c r="DU24" s="673"/>
      <c r="DV24" s="674"/>
      <c r="DW24" s="677">
        <v>54.5</v>
      </c>
      <c r="DX24" s="678"/>
      <c r="DY24" s="678"/>
      <c r="DZ24" s="678"/>
      <c r="EA24" s="678"/>
      <c r="EB24" s="678"/>
      <c r="EC24" s="679"/>
    </row>
    <row r="25" spans="2:133" ht="11.25" customHeight="1" x14ac:dyDescent="0.15">
      <c r="B25" s="680" t="s">
        <v>296</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237</v>
      </c>
      <c r="AA25" s="686"/>
      <c r="AB25" s="686"/>
      <c r="AC25" s="686"/>
      <c r="AD25" s="687" t="s">
        <v>176</v>
      </c>
      <c r="AE25" s="687"/>
      <c r="AF25" s="687"/>
      <c r="AG25" s="687"/>
      <c r="AH25" s="687"/>
      <c r="AI25" s="687"/>
      <c r="AJ25" s="687"/>
      <c r="AK25" s="687"/>
      <c r="AL25" s="688" t="s">
        <v>237</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237</v>
      </c>
      <c r="BP25" s="686"/>
      <c r="BQ25" s="686"/>
      <c r="BR25" s="686"/>
      <c r="BS25" s="692" t="s">
        <v>237</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2045692</v>
      </c>
      <c r="CS25" s="719"/>
      <c r="CT25" s="719"/>
      <c r="CU25" s="719"/>
      <c r="CV25" s="719"/>
      <c r="CW25" s="719"/>
      <c r="CX25" s="719"/>
      <c r="CY25" s="720"/>
      <c r="CZ25" s="688">
        <v>12</v>
      </c>
      <c r="DA25" s="717"/>
      <c r="DB25" s="717"/>
      <c r="DC25" s="721"/>
      <c r="DD25" s="692">
        <v>1902900</v>
      </c>
      <c r="DE25" s="719"/>
      <c r="DF25" s="719"/>
      <c r="DG25" s="719"/>
      <c r="DH25" s="719"/>
      <c r="DI25" s="719"/>
      <c r="DJ25" s="719"/>
      <c r="DK25" s="720"/>
      <c r="DL25" s="692">
        <v>1871211</v>
      </c>
      <c r="DM25" s="719"/>
      <c r="DN25" s="719"/>
      <c r="DO25" s="719"/>
      <c r="DP25" s="719"/>
      <c r="DQ25" s="719"/>
      <c r="DR25" s="719"/>
      <c r="DS25" s="719"/>
      <c r="DT25" s="719"/>
      <c r="DU25" s="719"/>
      <c r="DV25" s="720"/>
      <c r="DW25" s="688">
        <v>25.8</v>
      </c>
      <c r="DX25" s="717"/>
      <c r="DY25" s="717"/>
      <c r="DZ25" s="717"/>
      <c r="EA25" s="717"/>
      <c r="EB25" s="717"/>
      <c r="EC25" s="718"/>
    </row>
    <row r="26" spans="2:133" ht="11.25" customHeight="1" x14ac:dyDescent="0.15">
      <c r="B26" s="680" t="s">
        <v>299</v>
      </c>
      <c r="C26" s="681"/>
      <c r="D26" s="681"/>
      <c r="E26" s="681"/>
      <c r="F26" s="681"/>
      <c r="G26" s="681"/>
      <c r="H26" s="681"/>
      <c r="I26" s="681"/>
      <c r="J26" s="681"/>
      <c r="K26" s="681"/>
      <c r="L26" s="681"/>
      <c r="M26" s="681"/>
      <c r="N26" s="681"/>
      <c r="O26" s="681"/>
      <c r="P26" s="681"/>
      <c r="Q26" s="682"/>
      <c r="R26" s="683">
        <v>7167584</v>
      </c>
      <c r="S26" s="684"/>
      <c r="T26" s="684"/>
      <c r="U26" s="684"/>
      <c r="V26" s="684"/>
      <c r="W26" s="684"/>
      <c r="X26" s="684"/>
      <c r="Y26" s="685"/>
      <c r="Z26" s="686">
        <v>40.799999999999997</v>
      </c>
      <c r="AA26" s="686"/>
      <c r="AB26" s="686"/>
      <c r="AC26" s="686"/>
      <c r="AD26" s="687">
        <v>6946644</v>
      </c>
      <c r="AE26" s="687"/>
      <c r="AF26" s="687"/>
      <c r="AG26" s="687"/>
      <c r="AH26" s="687"/>
      <c r="AI26" s="687"/>
      <c r="AJ26" s="687"/>
      <c r="AK26" s="687"/>
      <c r="AL26" s="688">
        <v>99.4</v>
      </c>
      <c r="AM26" s="689"/>
      <c r="AN26" s="689"/>
      <c r="AO26" s="690"/>
      <c r="AP26" s="702" t="s">
        <v>300</v>
      </c>
      <c r="AQ26" s="723"/>
      <c r="AR26" s="723"/>
      <c r="AS26" s="723"/>
      <c r="AT26" s="723"/>
      <c r="AU26" s="723"/>
      <c r="AV26" s="723"/>
      <c r="AW26" s="723"/>
      <c r="AX26" s="723"/>
      <c r="AY26" s="723"/>
      <c r="AZ26" s="723"/>
      <c r="BA26" s="723"/>
      <c r="BB26" s="723"/>
      <c r="BC26" s="723"/>
      <c r="BD26" s="723"/>
      <c r="BE26" s="723"/>
      <c r="BF26" s="704"/>
      <c r="BG26" s="683" t="s">
        <v>237</v>
      </c>
      <c r="BH26" s="684"/>
      <c r="BI26" s="684"/>
      <c r="BJ26" s="684"/>
      <c r="BK26" s="684"/>
      <c r="BL26" s="684"/>
      <c r="BM26" s="684"/>
      <c r="BN26" s="685"/>
      <c r="BO26" s="686" t="s">
        <v>176</v>
      </c>
      <c r="BP26" s="686"/>
      <c r="BQ26" s="686"/>
      <c r="BR26" s="686"/>
      <c r="BS26" s="692" t="s">
        <v>129</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1298705</v>
      </c>
      <c r="CS26" s="684"/>
      <c r="CT26" s="684"/>
      <c r="CU26" s="684"/>
      <c r="CV26" s="684"/>
      <c r="CW26" s="684"/>
      <c r="CX26" s="684"/>
      <c r="CY26" s="685"/>
      <c r="CZ26" s="688">
        <v>7.6</v>
      </c>
      <c r="DA26" s="717"/>
      <c r="DB26" s="717"/>
      <c r="DC26" s="721"/>
      <c r="DD26" s="692">
        <v>1171576</v>
      </c>
      <c r="DE26" s="684"/>
      <c r="DF26" s="684"/>
      <c r="DG26" s="684"/>
      <c r="DH26" s="684"/>
      <c r="DI26" s="684"/>
      <c r="DJ26" s="684"/>
      <c r="DK26" s="685"/>
      <c r="DL26" s="692" t="s">
        <v>176</v>
      </c>
      <c r="DM26" s="684"/>
      <c r="DN26" s="684"/>
      <c r="DO26" s="684"/>
      <c r="DP26" s="684"/>
      <c r="DQ26" s="684"/>
      <c r="DR26" s="684"/>
      <c r="DS26" s="684"/>
      <c r="DT26" s="684"/>
      <c r="DU26" s="684"/>
      <c r="DV26" s="685"/>
      <c r="DW26" s="688" t="s">
        <v>237</v>
      </c>
      <c r="DX26" s="717"/>
      <c r="DY26" s="717"/>
      <c r="DZ26" s="717"/>
      <c r="EA26" s="717"/>
      <c r="EB26" s="717"/>
      <c r="EC26" s="718"/>
    </row>
    <row r="27" spans="2:133" ht="11.25" customHeight="1" x14ac:dyDescent="0.15">
      <c r="B27" s="680" t="s">
        <v>302</v>
      </c>
      <c r="C27" s="681"/>
      <c r="D27" s="681"/>
      <c r="E27" s="681"/>
      <c r="F27" s="681"/>
      <c r="G27" s="681"/>
      <c r="H27" s="681"/>
      <c r="I27" s="681"/>
      <c r="J27" s="681"/>
      <c r="K27" s="681"/>
      <c r="L27" s="681"/>
      <c r="M27" s="681"/>
      <c r="N27" s="681"/>
      <c r="O27" s="681"/>
      <c r="P27" s="681"/>
      <c r="Q27" s="682"/>
      <c r="R27" s="683">
        <v>4112</v>
      </c>
      <c r="S27" s="684"/>
      <c r="T27" s="684"/>
      <c r="U27" s="684"/>
      <c r="V27" s="684"/>
      <c r="W27" s="684"/>
      <c r="X27" s="684"/>
      <c r="Y27" s="685"/>
      <c r="Z27" s="686">
        <v>0</v>
      </c>
      <c r="AA27" s="686"/>
      <c r="AB27" s="686"/>
      <c r="AC27" s="686"/>
      <c r="AD27" s="687">
        <v>4112</v>
      </c>
      <c r="AE27" s="687"/>
      <c r="AF27" s="687"/>
      <c r="AG27" s="687"/>
      <c r="AH27" s="687"/>
      <c r="AI27" s="687"/>
      <c r="AJ27" s="687"/>
      <c r="AK27" s="687"/>
      <c r="AL27" s="688">
        <v>0.1</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2754255</v>
      </c>
      <c r="BH27" s="684"/>
      <c r="BI27" s="684"/>
      <c r="BJ27" s="684"/>
      <c r="BK27" s="684"/>
      <c r="BL27" s="684"/>
      <c r="BM27" s="684"/>
      <c r="BN27" s="685"/>
      <c r="BO27" s="686">
        <v>100</v>
      </c>
      <c r="BP27" s="686"/>
      <c r="BQ27" s="686"/>
      <c r="BR27" s="686"/>
      <c r="BS27" s="692" t="s">
        <v>129</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2262450</v>
      </c>
      <c r="CS27" s="719"/>
      <c r="CT27" s="719"/>
      <c r="CU27" s="719"/>
      <c r="CV27" s="719"/>
      <c r="CW27" s="719"/>
      <c r="CX27" s="719"/>
      <c r="CY27" s="720"/>
      <c r="CZ27" s="688">
        <v>13.3</v>
      </c>
      <c r="DA27" s="717"/>
      <c r="DB27" s="717"/>
      <c r="DC27" s="721"/>
      <c r="DD27" s="692">
        <v>469111</v>
      </c>
      <c r="DE27" s="719"/>
      <c r="DF27" s="719"/>
      <c r="DG27" s="719"/>
      <c r="DH27" s="719"/>
      <c r="DI27" s="719"/>
      <c r="DJ27" s="719"/>
      <c r="DK27" s="720"/>
      <c r="DL27" s="692">
        <v>469111</v>
      </c>
      <c r="DM27" s="719"/>
      <c r="DN27" s="719"/>
      <c r="DO27" s="719"/>
      <c r="DP27" s="719"/>
      <c r="DQ27" s="719"/>
      <c r="DR27" s="719"/>
      <c r="DS27" s="719"/>
      <c r="DT27" s="719"/>
      <c r="DU27" s="719"/>
      <c r="DV27" s="720"/>
      <c r="DW27" s="688">
        <v>6.5</v>
      </c>
      <c r="DX27" s="717"/>
      <c r="DY27" s="717"/>
      <c r="DZ27" s="717"/>
      <c r="EA27" s="717"/>
      <c r="EB27" s="717"/>
      <c r="EC27" s="718"/>
    </row>
    <row r="28" spans="2:133" ht="11.25" customHeight="1" x14ac:dyDescent="0.15">
      <c r="B28" s="680" t="s">
        <v>305</v>
      </c>
      <c r="C28" s="681"/>
      <c r="D28" s="681"/>
      <c r="E28" s="681"/>
      <c r="F28" s="681"/>
      <c r="G28" s="681"/>
      <c r="H28" s="681"/>
      <c r="I28" s="681"/>
      <c r="J28" s="681"/>
      <c r="K28" s="681"/>
      <c r="L28" s="681"/>
      <c r="M28" s="681"/>
      <c r="N28" s="681"/>
      <c r="O28" s="681"/>
      <c r="P28" s="681"/>
      <c r="Q28" s="682"/>
      <c r="R28" s="683">
        <v>206890</v>
      </c>
      <c r="S28" s="684"/>
      <c r="T28" s="684"/>
      <c r="U28" s="684"/>
      <c r="V28" s="684"/>
      <c r="W28" s="684"/>
      <c r="X28" s="684"/>
      <c r="Y28" s="685"/>
      <c r="Z28" s="686">
        <v>1.2</v>
      </c>
      <c r="AA28" s="686"/>
      <c r="AB28" s="686"/>
      <c r="AC28" s="686"/>
      <c r="AD28" s="687">
        <v>3922</v>
      </c>
      <c r="AE28" s="687"/>
      <c r="AF28" s="687"/>
      <c r="AG28" s="687"/>
      <c r="AH28" s="687"/>
      <c r="AI28" s="687"/>
      <c r="AJ28" s="687"/>
      <c r="AK28" s="687"/>
      <c r="AL28" s="688">
        <v>0.1</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1676265</v>
      </c>
      <c r="CS28" s="684"/>
      <c r="CT28" s="684"/>
      <c r="CU28" s="684"/>
      <c r="CV28" s="684"/>
      <c r="CW28" s="684"/>
      <c r="CX28" s="684"/>
      <c r="CY28" s="685"/>
      <c r="CZ28" s="688">
        <v>9.9</v>
      </c>
      <c r="DA28" s="717"/>
      <c r="DB28" s="717"/>
      <c r="DC28" s="721"/>
      <c r="DD28" s="692">
        <v>1619191</v>
      </c>
      <c r="DE28" s="684"/>
      <c r="DF28" s="684"/>
      <c r="DG28" s="684"/>
      <c r="DH28" s="684"/>
      <c r="DI28" s="684"/>
      <c r="DJ28" s="684"/>
      <c r="DK28" s="685"/>
      <c r="DL28" s="692">
        <v>1619191</v>
      </c>
      <c r="DM28" s="684"/>
      <c r="DN28" s="684"/>
      <c r="DO28" s="684"/>
      <c r="DP28" s="684"/>
      <c r="DQ28" s="684"/>
      <c r="DR28" s="684"/>
      <c r="DS28" s="684"/>
      <c r="DT28" s="684"/>
      <c r="DU28" s="684"/>
      <c r="DV28" s="685"/>
      <c r="DW28" s="688">
        <v>22.3</v>
      </c>
      <c r="DX28" s="717"/>
      <c r="DY28" s="717"/>
      <c r="DZ28" s="717"/>
      <c r="EA28" s="717"/>
      <c r="EB28" s="717"/>
      <c r="EC28" s="718"/>
    </row>
    <row r="29" spans="2:133" ht="11.25" customHeight="1" x14ac:dyDescent="0.15">
      <c r="B29" s="680" t="s">
        <v>307</v>
      </c>
      <c r="C29" s="681"/>
      <c r="D29" s="681"/>
      <c r="E29" s="681"/>
      <c r="F29" s="681"/>
      <c r="G29" s="681"/>
      <c r="H29" s="681"/>
      <c r="I29" s="681"/>
      <c r="J29" s="681"/>
      <c r="K29" s="681"/>
      <c r="L29" s="681"/>
      <c r="M29" s="681"/>
      <c r="N29" s="681"/>
      <c r="O29" s="681"/>
      <c r="P29" s="681"/>
      <c r="Q29" s="682"/>
      <c r="R29" s="683">
        <v>243895</v>
      </c>
      <c r="S29" s="684"/>
      <c r="T29" s="684"/>
      <c r="U29" s="684"/>
      <c r="V29" s="684"/>
      <c r="W29" s="684"/>
      <c r="X29" s="684"/>
      <c r="Y29" s="685"/>
      <c r="Z29" s="686">
        <v>1.4</v>
      </c>
      <c r="AA29" s="686"/>
      <c r="AB29" s="686"/>
      <c r="AC29" s="686"/>
      <c r="AD29" s="687">
        <v>12462</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308</v>
      </c>
      <c r="CE29" s="728"/>
      <c r="CF29" s="698" t="s">
        <v>70</v>
      </c>
      <c r="CG29" s="699"/>
      <c r="CH29" s="699"/>
      <c r="CI29" s="699"/>
      <c r="CJ29" s="699"/>
      <c r="CK29" s="699"/>
      <c r="CL29" s="699"/>
      <c r="CM29" s="699"/>
      <c r="CN29" s="699"/>
      <c r="CO29" s="699"/>
      <c r="CP29" s="699"/>
      <c r="CQ29" s="700"/>
      <c r="CR29" s="683">
        <v>1676265</v>
      </c>
      <c r="CS29" s="719"/>
      <c r="CT29" s="719"/>
      <c r="CU29" s="719"/>
      <c r="CV29" s="719"/>
      <c r="CW29" s="719"/>
      <c r="CX29" s="719"/>
      <c r="CY29" s="720"/>
      <c r="CZ29" s="688">
        <v>9.9</v>
      </c>
      <c r="DA29" s="717"/>
      <c r="DB29" s="717"/>
      <c r="DC29" s="721"/>
      <c r="DD29" s="692">
        <v>1619191</v>
      </c>
      <c r="DE29" s="719"/>
      <c r="DF29" s="719"/>
      <c r="DG29" s="719"/>
      <c r="DH29" s="719"/>
      <c r="DI29" s="719"/>
      <c r="DJ29" s="719"/>
      <c r="DK29" s="720"/>
      <c r="DL29" s="692">
        <v>1619191</v>
      </c>
      <c r="DM29" s="719"/>
      <c r="DN29" s="719"/>
      <c r="DO29" s="719"/>
      <c r="DP29" s="719"/>
      <c r="DQ29" s="719"/>
      <c r="DR29" s="719"/>
      <c r="DS29" s="719"/>
      <c r="DT29" s="719"/>
      <c r="DU29" s="719"/>
      <c r="DV29" s="720"/>
      <c r="DW29" s="688">
        <v>22.3</v>
      </c>
      <c r="DX29" s="717"/>
      <c r="DY29" s="717"/>
      <c r="DZ29" s="717"/>
      <c r="EA29" s="717"/>
      <c r="EB29" s="717"/>
      <c r="EC29" s="718"/>
    </row>
    <row r="30" spans="2:133" ht="11.25" customHeight="1" x14ac:dyDescent="0.15">
      <c r="B30" s="680" t="s">
        <v>309</v>
      </c>
      <c r="C30" s="681"/>
      <c r="D30" s="681"/>
      <c r="E30" s="681"/>
      <c r="F30" s="681"/>
      <c r="G30" s="681"/>
      <c r="H30" s="681"/>
      <c r="I30" s="681"/>
      <c r="J30" s="681"/>
      <c r="K30" s="681"/>
      <c r="L30" s="681"/>
      <c r="M30" s="681"/>
      <c r="N30" s="681"/>
      <c r="O30" s="681"/>
      <c r="P30" s="681"/>
      <c r="Q30" s="682"/>
      <c r="R30" s="683">
        <v>46148</v>
      </c>
      <c r="S30" s="684"/>
      <c r="T30" s="684"/>
      <c r="U30" s="684"/>
      <c r="V30" s="684"/>
      <c r="W30" s="684"/>
      <c r="X30" s="684"/>
      <c r="Y30" s="685"/>
      <c r="Z30" s="686">
        <v>0.3</v>
      </c>
      <c r="AA30" s="686"/>
      <c r="AB30" s="686"/>
      <c r="AC30" s="686"/>
      <c r="AD30" s="687" t="s">
        <v>237</v>
      </c>
      <c r="AE30" s="687"/>
      <c r="AF30" s="687"/>
      <c r="AG30" s="687"/>
      <c r="AH30" s="687"/>
      <c r="AI30" s="687"/>
      <c r="AJ30" s="687"/>
      <c r="AK30" s="687"/>
      <c r="AL30" s="688" t="s">
        <v>237</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310</v>
      </c>
      <c r="BH30" s="736"/>
      <c r="BI30" s="736"/>
      <c r="BJ30" s="736"/>
      <c r="BK30" s="736"/>
      <c r="BL30" s="736"/>
      <c r="BM30" s="736"/>
      <c r="BN30" s="736"/>
      <c r="BO30" s="736"/>
      <c r="BP30" s="736"/>
      <c r="BQ30" s="737"/>
      <c r="BR30" s="662" t="s">
        <v>311</v>
      </c>
      <c r="BS30" s="736"/>
      <c r="BT30" s="736"/>
      <c r="BU30" s="736"/>
      <c r="BV30" s="736"/>
      <c r="BW30" s="736"/>
      <c r="BX30" s="736"/>
      <c r="BY30" s="736"/>
      <c r="BZ30" s="736"/>
      <c r="CA30" s="736"/>
      <c r="CB30" s="737"/>
      <c r="CD30" s="729"/>
      <c r="CE30" s="730"/>
      <c r="CF30" s="698" t="s">
        <v>312</v>
      </c>
      <c r="CG30" s="699"/>
      <c r="CH30" s="699"/>
      <c r="CI30" s="699"/>
      <c r="CJ30" s="699"/>
      <c r="CK30" s="699"/>
      <c r="CL30" s="699"/>
      <c r="CM30" s="699"/>
      <c r="CN30" s="699"/>
      <c r="CO30" s="699"/>
      <c r="CP30" s="699"/>
      <c r="CQ30" s="700"/>
      <c r="CR30" s="683">
        <v>1600529</v>
      </c>
      <c r="CS30" s="684"/>
      <c r="CT30" s="684"/>
      <c r="CU30" s="684"/>
      <c r="CV30" s="684"/>
      <c r="CW30" s="684"/>
      <c r="CX30" s="684"/>
      <c r="CY30" s="685"/>
      <c r="CZ30" s="688">
        <v>9.4</v>
      </c>
      <c r="DA30" s="717"/>
      <c r="DB30" s="717"/>
      <c r="DC30" s="721"/>
      <c r="DD30" s="692">
        <v>1547823</v>
      </c>
      <c r="DE30" s="684"/>
      <c r="DF30" s="684"/>
      <c r="DG30" s="684"/>
      <c r="DH30" s="684"/>
      <c r="DI30" s="684"/>
      <c r="DJ30" s="684"/>
      <c r="DK30" s="685"/>
      <c r="DL30" s="692">
        <v>1547823</v>
      </c>
      <c r="DM30" s="684"/>
      <c r="DN30" s="684"/>
      <c r="DO30" s="684"/>
      <c r="DP30" s="684"/>
      <c r="DQ30" s="684"/>
      <c r="DR30" s="684"/>
      <c r="DS30" s="684"/>
      <c r="DT30" s="684"/>
      <c r="DU30" s="684"/>
      <c r="DV30" s="685"/>
      <c r="DW30" s="688">
        <v>21.3</v>
      </c>
      <c r="DX30" s="717"/>
      <c r="DY30" s="717"/>
      <c r="DZ30" s="717"/>
      <c r="EA30" s="717"/>
      <c r="EB30" s="717"/>
      <c r="EC30" s="718"/>
    </row>
    <row r="31" spans="2:133" ht="11.25" customHeight="1" x14ac:dyDescent="0.15">
      <c r="B31" s="680" t="s">
        <v>313</v>
      </c>
      <c r="C31" s="681"/>
      <c r="D31" s="681"/>
      <c r="E31" s="681"/>
      <c r="F31" s="681"/>
      <c r="G31" s="681"/>
      <c r="H31" s="681"/>
      <c r="I31" s="681"/>
      <c r="J31" s="681"/>
      <c r="K31" s="681"/>
      <c r="L31" s="681"/>
      <c r="M31" s="681"/>
      <c r="N31" s="681"/>
      <c r="O31" s="681"/>
      <c r="P31" s="681"/>
      <c r="Q31" s="682"/>
      <c r="R31" s="683">
        <v>1503594</v>
      </c>
      <c r="S31" s="684"/>
      <c r="T31" s="684"/>
      <c r="U31" s="684"/>
      <c r="V31" s="684"/>
      <c r="W31" s="684"/>
      <c r="X31" s="684"/>
      <c r="Y31" s="685"/>
      <c r="Z31" s="686">
        <v>8.6</v>
      </c>
      <c r="AA31" s="686"/>
      <c r="AB31" s="686"/>
      <c r="AC31" s="686"/>
      <c r="AD31" s="687" t="s">
        <v>129</v>
      </c>
      <c r="AE31" s="687"/>
      <c r="AF31" s="687"/>
      <c r="AG31" s="687"/>
      <c r="AH31" s="687"/>
      <c r="AI31" s="687"/>
      <c r="AJ31" s="687"/>
      <c r="AK31" s="687"/>
      <c r="AL31" s="688" t="s">
        <v>237</v>
      </c>
      <c r="AM31" s="689"/>
      <c r="AN31" s="689"/>
      <c r="AO31" s="690"/>
      <c r="AP31" s="740" t="s">
        <v>314</v>
      </c>
      <c r="AQ31" s="741"/>
      <c r="AR31" s="741"/>
      <c r="AS31" s="741"/>
      <c r="AT31" s="746" t="s">
        <v>315</v>
      </c>
      <c r="AU31" s="231"/>
      <c r="AV31" s="231"/>
      <c r="AW31" s="231"/>
      <c r="AX31" s="669" t="s">
        <v>190</v>
      </c>
      <c r="AY31" s="670"/>
      <c r="AZ31" s="670"/>
      <c r="BA31" s="670"/>
      <c r="BB31" s="670"/>
      <c r="BC31" s="670"/>
      <c r="BD31" s="670"/>
      <c r="BE31" s="670"/>
      <c r="BF31" s="671"/>
      <c r="BG31" s="751">
        <v>99.3</v>
      </c>
      <c r="BH31" s="738"/>
      <c r="BI31" s="738"/>
      <c r="BJ31" s="738"/>
      <c r="BK31" s="738"/>
      <c r="BL31" s="738"/>
      <c r="BM31" s="678">
        <v>98.1</v>
      </c>
      <c r="BN31" s="738"/>
      <c r="BO31" s="738"/>
      <c r="BP31" s="738"/>
      <c r="BQ31" s="739"/>
      <c r="BR31" s="751">
        <v>99.2</v>
      </c>
      <c r="BS31" s="738"/>
      <c r="BT31" s="738"/>
      <c r="BU31" s="738"/>
      <c r="BV31" s="738"/>
      <c r="BW31" s="738"/>
      <c r="BX31" s="678">
        <v>97.6</v>
      </c>
      <c r="BY31" s="738"/>
      <c r="BZ31" s="738"/>
      <c r="CA31" s="738"/>
      <c r="CB31" s="739"/>
      <c r="CD31" s="729"/>
      <c r="CE31" s="730"/>
      <c r="CF31" s="698" t="s">
        <v>316</v>
      </c>
      <c r="CG31" s="699"/>
      <c r="CH31" s="699"/>
      <c r="CI31" s="699"/>
      <c r="CJ31" s="699"/>
      <c r="CK31" s="699"/>
      <c r="CL31" s="699"/>
      <c r="CM31" s="699"/>
      <c r="CN31" s="699"/>
      <c r="CO31" s="699"/>
      <c r="CP31" s="699"/>
      <c r="CQ31" s="700"/>
      <c r="CR31" s="683">
        <v>75736</v>
      </c>
      <c r="CS31" s="719"/>
      <c r="CT31" s="719"/>
      <c r="CU31" s="719"/>
      <c r="CV31" s="719"/>
      <c r="CW31" s="719"/>
      <c r="CX31" s="719"/>
      <c r="CY31" s="720"/>
      <c r="CZ31" s="688">
        <v>0.4</v>
      </c>
      <c r="DA31" s="717"/>
      <c r="DB31" s="717"/>
      <c r="DC31" s="721"/>
      <c r="DD31" s="692">
        <v>71368</v>
      </c>
      <c r="DE31" s="719"/>
      <c r="DF31" s="719"/>
      <c r="DG31" s="719"/>
      <c r="DH31" s="719"/>
      <c r="DI31" s="719"/>
      <c r="DJ31" s="719"/>
      <c r="DK31" s="720"/>
      <c r="DL31" s="692">
        <v>71368</v>
      </c>
      <c r="DM31" s="719"/>
      <c r="DN31" s="719"/>
      <c r="DO31" s="719"/>
      <c r="DP31" s="719"/>
      <c r="DQ31" s="719"/>
      <c r="DR31" s="719"/>
      <c r="DS31" s="719"/>
      <c r="DT31" s="719"/>
      <c r="DU31" s="719"/>
      <c r="DV31" s="720"/>
      <c r="DW31" s="688">
        <v>1</v>
      </c>
      <c r="DX31" s="717"/>
      <c r="DY31" s="717"/>
      <c r="DZ31" s="717"/>
      <c r="EA31" s="717"/>
      <c r="EB31" s="717"/>
      <c r="EC31" s="718"/>
    </row>
    <row r="32" spans="2:133" ht="11.25" customHeight="1" x14ac:dyDescent="0.15">
      <c r="B32" s="733" t="s">
        <v>317</v>
      </c>
      <c r="C32" s="734"/>
      <c r="D32" s="734"/>
      <c r="E32" s="734"/>
      <c r="F32" s="734"/>
      <c r="G32" s="734"/>
      <c r="H32" s="734"/>
      <c r="I32" s="734"/>
      <c r="J32" s="734"/>
      <c r="K32" s="734"/>
      <c r="L32" s="734"/>
      <c r="M32" s="734"/>
      <c r="N32" s="734"/>
      <c r="O32" s="734"/>
      <c r="P32" s="734"/>
      <c r="Q32" s="735"/>
      <c r="R32" s="683" t="s">
        <v>176</v>
      </c>
      <c r="S32" s="684"/>
      <c r="T32" s="684"/>
      <c r="U32" s="684"/>
      <c r="V32" s="684"/>
      <c r="W32" s="684"/>
      <c r="X32" s="684"/>
      <c r="Y32" s="685"/>
      <c r="Z32" s="686" t="s">
        <v>129</v>
      </c>
      <c r="AA32" s="686"/>
      <c r="AB32" s="686"/>
      <c r="AC32" s="686"/>
      <c r="AD32" s="687" t="s">
        <v>129</v>
      </c>
      <c r="AE32" s="687"/>
      <c r="AF32" s="687"/>
      <c r="AG32" s="687"/>
      <c r="AH32" s="687"/>
      <c r="AI32" s="687"/>
      <c r="AJ32" s="687"/>
      <c r="AK32" s="687"/>
      <c r="AL32" s="688" t="s">
        <v>129</v>
      </c>
      <c r="AM32" s="689"/>
      <c r="AN32" s="689"/>
      <c r="AO32" s="690"/>
      <c r="AP32" s="742"/>
      <c r="AQ32" s="743"/>
      <c r="AR32" s="743"/>
      <c r="AS32" s="743"/>
      <c r="AT32" s="747"/>
      <c r="AU32" s="230" t="s">
        <v>318</v>
      </c>
      <c r="AV32" s="230"/>
      <c r="AW32" s="230"/>
      <c r="AX32" s="680" t="s">
        <v>319</v>
      </c>
      <c r="AY32" s="681"/>
      <c r="AZ32" s="681"/>
      <c r="BA32" s="681"/>
      <c r="BB32" s="681"/>
      <c r="BC32" s="681"/>
      <c r="BD32" s="681"/>
      <c r="BE32" s="681"/>
      <c r="BF32" s="682"/>
      <c r="BG32" s="752">
        <v>99.2</v>
      </c>
      <c r="BH32" s="719"/>
      <c r="BI32" s="719"/>
      <c r="BJ32" s="719"/>
      <c r="BK32" s="719"/>
      <c r="BL32" s="719"/>
      <c r="BM32" s="689">
        <v>98.1</v>
      </c>
      <c r="BN32" s="749"/>
      <c r="BO32" s="749"/>
      <c r="BP32" s="749"/>
      <c r="BQ32" s="750"/>
      <c r="BR32" s="752">
        <v>99.2</v>
      </c>
      <c r="BS32" s="719"/>
      <c r="BT32" s="719"/>
      <c r="BU32" s="719"/>
      <c r="BV32" s="719"/>
      <c r="BW32" s="719"/>
      <c r="BX32" s="689">
        <v>97.9</v>
      </c>
      <c r="BY32" s="749"/>
      <c r="BZ32" s="749"/>
      <c r="CA32" s="749"/>
      <c r="CB32" s="750"/>
      <c r="CD32" s="731"/>
      <c r="CE32" s="732"/>
      <c r="CF32" s="698" t="s">
        <v>320</v>
      </c>
      <c r="CG32" s="699"/>
      <c r="CH32" s="699"/>
      <c r="CI32" s="699"/>
      <c r="CJ32" s="699"/>
      <c r="CK32" s="699"/>
      <c r="CL32" s="699"/>
      <c r="CM32" s="699"/>
      <c r="CN32" s="699"/>
      <c r="CO32" s="699"/>
      <c r="CP32" s="699"/>
      <c r="CQ32" s="700"/>
      <c r="CR32" s="683" t="s">
        <v>237</v>
      </c>
      <c r="CS32" s="684"/>
      <c r="CT32" s="684"/>
      <c r="CU32" s="684"/>
      <c r="CV32" s="684"/>
      <c r="CW32" s="684"/>
      <c r="CX32" s="684"/>
      <c r="CY32" s="685"/>
      <c r="CZ32" s="688" t="s">
        <v>129</v>
      </c>
      <c r="DA32" s="717"/>
      <c r="DB32" s="717"/>
      <c r="DC32" s="721"/>
      <c r="DD32" s="692" t="s">
        <v>129</v>
      </c>
      <c r="DE32" s="684"/>
      <c r="DF32" s="684"/>
      <c r="DG32" s="684"/>
      <c r="DH32" s="684"/>
      <c r="DI32" s="684"/>
      <c r="DJ32" s="684"/>
      <c r="DK32" s="685"/>
      <c r="DL32" s="692" t="s">
        <v>237</v>
      </c>
      <c r="DM32" s="684"/>
      <c r="DN32" s="684"/>
      <c r="DO32" s="684"/>
      <c r="DP32" s="684"/>
      <c r="DQ32" s="684"/>
      <c r="DR32" s="684"/>
      <c r="DS32" s="684"/>
      <c r="DT32" s="684"/>
      <c r="DU32" s="684"/>
      <c r="DV32" s="685"/>
      <c r="DW32" s="688" t="s">
        <v>129</v>
      </c>
      <c r="DX32" s="717"/>
      <c r="DY32" s="717"/>
      <c r="DZ32" s="717"/>
      <c r="EA32" s="717"/>
      <c r="EB32" s="717"/>
      <c r="EC32" s="718"/>
    </row>
    <row r="33" spans="2:133" ht="11.25" customHeight="1" x14ac:dyDescent="0.15">
      <c r="B33" s="680" t="s">
        <v>321</v>
      </c>
      <c r="C33" s="681"/>
      <c r="D33" s="681"/>
      <c r="E33" s="681"/>
      <c r="F33" s="681"/>
      <c r="G33" s="681"/>
      <c r="H33" s="681"/>
      <c r="I33" s="681"/>
      <c r="J33" s="681"/>
      <c r="K33" s="681"/>
      <c r="L33" s="681"/>
      <c r="M33" s="681"/>
      <c r="N33" s="681"/>
      <c r="O33" s="681"/>
      <c r="P33" s="681"/>
      <c r="Q33" s="682"/>
      <c r="R33" s="683">
        <v>999726</v>
      </c>
      <c r="S33" s="684"/>
      <c r="T33" s="684"/>
      <c r="U33" s="684"/>
      <c r="V33" s="684"/>
      <c r="W33" s="684"/>
      <c r="X33" s="684"/>
      <c r="Y33" s="685"/>
      <c r="Z33" s="686">
        <v>5.7</v>
      </c>
      <c r="AA33" s="686"/>
      <c r="AB33" s="686"/>
      <c r="AC33" s="686"/>
      <c r="AD33" s="687" t="s">
        <v>237</v>
      </c>
      <c r="AE33" s="687"/>
      <c r="AF33" s="687"/>
      <c r="AG33" s="687"/>
      <c r="AH33" s="687"/>
      <c r="AI33" s="687"/>
      <c r="AJ33" s="687"/>
      <c r="AK33" s="687"/>
      <c r="AL33" s="688" t="s">
        <v>237</v>
      </c>
      <c r="AM33" s="689"/>
      <c r="AN33" s="689"/>
      <c r="AO33" s="690"/>
      <c r="AP33" s="744"/>
      <c r="AQ33" s="745"/>
      <c r="AR33" s="745"/>
      <c r="AS33" s="745"/>
      <c r="AT33" s="748"/>
      <c r="AU33" s="232"/>
      <c r="AV33" s="232"/>
      <c r="AW33" s="232"/>
      <c r="AX33" s="724" t="s">
        <v>322</v>
      </c>
      <c r="AY33" s="725"/>
      <c r="AZ33" s="725"/>
      <c r="BA33" s="725"/>
      <c r="BB33" s="725"/>
      <c r="BC33" s="725"/>
      <c r="BD33" s="725"/>
      <c r="BE33" s="725"/>
      <c r="BF33" s="726"/>
      <c r="BG33" s="753">
        <v>99.3</v>
      </c>
      <c r="BH33" s="754"/>
      <c r="BI33" s="754"/>
      <c r="BJ33" s="754"/>
      <c r="BK33" s="754"/>
      <c r="BL33" s="754"/>
      <c r="BM33" s="755">
        <v>97.9</v>
      </c>
      <c r="BN33" s="754"/>
      <c r="BO33" s="754"/>
      <c r="BP33" s="754"/>
      <c r="BQ33" s="756"/>
      <c r="BR33" s="753">
        <v>99.1</v>
      </c>
      <c r="BS33" s="754"/>
      <c r="BT33" s="754"/>
      <c r="BU33" s="754"/>
      <c r="BV33" s="754"/>
      <c r="BW33" s="754"/>
      <c r="BX33" s="755">
        <v>97</v>
      </c>
      <c r="BY33" s="754"/>
      <c r="BZ33" s="754"/>
      <c r="CA33" s="754"/>
      <c r="CB33" s="756"/>
      <c r="CD33" s="698" t="s">
        <v>323</v>
      </c>
      <c r="CE33" s="699"/>
      <c r="CF33" s="699"/>
      <c r="CG33" s="699"/>
      <c r="CH33" s="699"/>
      <c r="CI33" s="699"/>
      <c r="CJ33" s="699"/>
      <c r="CK33" s="699"/>
      <c r="CL33" s="699"/>
      <c r="CM33" s="699"/>
      <c r="CN33" s="699"/>
      <c r="CO33" s="699"/>
      <c r="CP33" s="699"/>
      <c r="CQ33" s="700"/>
      <c r="CR33" s="683">
        <v>7718736</v>
      </c>
      <c r="CS33" s="719"/>
      <c r="CT33" s="719"/>
      <c r="CU33" s="719"/>
      <c r="CV33" s="719"/>
      <c r="CW33" s="719"/>
      <c r="CX33" s="719"/>
      <c r="CY33" s="720"/>
      <c r="CZ33" s="688">
        <v>45.4</v>
      </c>
      <c r="DA33" s="717"/>
      <c r="DB33" s="717"/>
      <c r="DC33" s="721"/>
      <c r="DD33" s="692">
        <v>6099363</v>
      </c>
      <c r="DE33" s="719"/>
      <c r="DF33" s="719"/>
      <c r="DG33" s="719"/>
      <c r="DH33" s="719"/>
      <c r="DI33" s="719"/>
      <c r="DJ33" s="719"/>
      <c r="DK33" s="720"/>
      <c r="DL33" s="692">
        <v>2890700</v>
      </c>
      <c r="DM33" s="719"/>
      <c r="DN33" s="719"/>
      <c r="DO33" s="719"/>
      <c r="DP33" s="719"/>
      <c r="DQ33" s="719"/>
      <c r="DR33" s="719"/>
      <c r="DS33" s="719"/>
      <c r="DT33" s="719"/>
      <c r="DU33" s="719"/>
      <c r="DV33" s="720"/>
      <c r="DW33" s="688">
        <v>39.799999999999997</v>
      </c>
      <c r="DX33" s="717"/>
      <c r="DY33" s="717"/>
      <c r="DZ33" s="717"/>
      <c r="EA33" s="717"/>
      <c r="EB33" s="717"/>
      <c r="EC33" s="718"/>
    </row>
    <row r="34" spans="2:133" ht="11.25" customHeight="1" x14ac:dyDescent="0.15">
      <c r="B34" s="680" t="s">
        <v>324</v>
      </c>
      <c r="C34" s="681"/>
      <c r="D34" s="681"/>
      <c r="E34" s="681"/>
      <c r="F34" s="681"/>
      <c r="G34" s="681"/>
      <c r="H34" s="681"/>
      <c r="I34" s="681"/>
      <c r="J34" s="681"/>
      <c r="K34" s="681"/>
      <c r="L34" s="681"/>
      <c r="M34" s="681"/>
      <c r="N34" s="681"/>
      <c r="O34" s="681"/>
      <c r="P34" s="681"/>
      <c r="Q34" s="682"/>
      <c r="R34" s="683">
        <v>31857</v>
      </c>
      <c r="S34" s="684"/>
      <c r="T34" s="684"/>
      <c r="U34" s="684"/>
      <c r="V34" s="684"/>
      <c r="W34" s="684"/>
      <c r="X34" s="684"/>
      <c r="Y34" s="685"/>
      <c r="Z34" s="686">
        <v>0.2</v>
      </c>
      <c r="AA34" s="686"/>
      <c r="AB34" s="686"/>
      <c r="AC34" s="686"/>
      <c r="AD34" s="687">
        <v>10599</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325</v>
      </c>
      <c r="CE34" s="699"/>
      <c r="CF34" s="699"/>
      <c r="CG34" s="699"/>
      <c r="CH34" s="699"/>
      <c r="CI34" s="699"/>
      <c r="CJ34" s="699"/>
      <c r="CK34" s="699"/>
      <c r="CL34" s="699"/>
      <c r="CM34" s="699"/>
      <c r="CN34" s="699"/>
      <c r="CO34" s="699"/>
      <c r="CP34" s="699"/>
      <c r="CQ34" s="700"/>
      <c r="CR34" s="683">
        <v>1707467</v>
      </c>
      <c r="CS34" s="684"/>
      <c r="CT34" s="684"/>
      <c r="CU34" s="684"/>
      <c r="CV34" s="684"/>
      <c r="CW34" s="684"/>
      <c r="CX34" s="684"/>
      <c r="CY34" s="685"/>
      <c r="CZ34" s="688">
        <v>10.1</v>
      </c>
      <c r="DA34" s="717"/>
      <c r="DB34" s="717"/>
      <c r="DC34" s="721"/>
      <c r="DD34" s="692">
        <v>872399</v>
      </c>
      <c r="DE34" s="684"/>
      <c r="DF34" s="684"/>
      <c r="DG34" s="684"/>
      <c r="DH34" s="684"/>
      <c r="DI34" s="684"/>
      <c r="DJ34" s="684"/>
      <c r="DK34" s="685"/>
      <c r="DL34" s="692">
        <v>740659</v>
      </c>
      <c r="DM34" s="684"/>
      <c r="DN34" s="684"/>
      <c r="DO34" s="684"/>
      <c r="DP34" s="684"/>
      <c r="DQ34" s="684"/>
      <c r="DR34" s="684"/>
      <c r="DS34" s="684"/>
      <c r="DT34" s="684"/>
      <c r="DU34" s="684"/>
      <c r="DV34" s="685"/>
      <c r="DW34" s="688">
        <v>10.199999999999999</v>
      </c>
      <c r="DX34" s="717"/>
      <c r="DY34" s="717"/>
      <c r="DZ34" s="717"/>
      <c r="EA34" s="717"/>
      <c r="EB34" s="717"/>
      <c r="EC34" s="718"/>
    </row>
    <row r="35" spans="2:133" ht="11.25" customHeight="1" x14ac:dyDescent="0.15">
      <c r="B35" s="680" t="s">
        <v>326</v>
      </c>
      <c r="C35" s="681"/>
      <c r="D35" s="681"/>
      <c r="E35" s="681"/>
      <c r="F35" s="681"/>
      <c r="G35" s="681"/>
      <c r="H35" s="681"/>
      <c r="I35" s="681"/>
      <c r="J35" s="681"/>
      <c r="K35" s="681"/>
      <c r="L35" s="681"/>
      <c r="M35" s="681"/>
      <c r="N35" s="681"/>
      <c r="O35" s="681"/>
      <c r="P35" s="681"/>
      <c r="Q35" s="682"/>
      <c r="R35" s="683">
        <v>99753</v>
      </c>
      <c r="S35" s="684"/>
      <c r="T35" s="684"/>
      <c r="U35" s="684"/>
      <c r="V35" s="684"/>
      <c r="W35" s="684"/>
      <c r="X35" s="684"/>
      <c r="Y35" s="685"/>
      <c r="Z35" s="686">
        <v>0.6</v>
      </c>
      <c r="AA35" s="686"/>
      <c r="AB35" s="686"/>
      <c r="AC35" s="686"/>
      <c r="AD35" s="687" t="s">
        <v>129</v>
      </c>
      <c r="AE35" s="687"/>
      <c r="AF35" s="687"/>
      <c r="AG35" s="687"/>
      <c r="AH35" s="687"/>
      <c r="AI35" s="687"/>
      <c r="AJ35" s="687"/>
      <c r="AK35" s="687"/>
      <c r="AL35" s="688" t="s">
        <v>237</v>
      </c>
      <c r="AM35" s="689"/>
      <c r="AN35" s="689"/>
      <c r="AO35" s="690"/>
      <c r="AP35" s="235"/>
      <c r="AQ35" s="662" t="s">
        <v>327</v>
      </c>
      <c r="AR35" s="663"/>
      <c r="AS35" s="663"/>
      <c r="AT35" s="663"/>
      <c r="AU35" s="663"/>
      <c r="AV35" s="663"/>
      <c r="AW35" s="663"/>
      <c r="AX35" s="663"/>
      <c r="AY35" s="663"/>
      <c r="AZ35" s="663"/>
      <c r="BA35" s="663"/>
      <c r="BB35" s="663"/>
      <c r="BC35" s="663"/>
      <c r="BD35" s="663"/>
      <c r="BE35" s="663"/>
      <c r="BF35" s="664"/>
      <c r="BG35" s="662" t="s">
        <v>328</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329</v>
      </c>
      <c r="CE35" s="699"/>
      <c r="CF35" s="699"/>
      <c r="CG35" s="699"/>
      <c r="CH35" s="699"/>
      <c r="CI35" s="699"/>
      <c r="CJ35" s="699"/>
      <c r="CK35" s="699"/>
      <c r="CL35" s="699"/>
      <c r="CM35" s="699"/>
      <c r="CN35" s="699"/>
      <c r="CO35" s="699"/>
      <c r="CP35" s="699"/>
      <c r="CQ35" s="700"/>
      <c r="CR35" s="683">
        <v>126842</v>
      </c>
      <c r="CS35" s="719"/>
      <c r="CT35" s="719"/>
      <c r="CU35" s="719"/>
      <c r="CV35" s="719"/>
      <c r="CW35" s="719"/>
      <c r="CX35" s="719"/>
      <c r="CY35" s="720"/>
      <c r="CZ35" s="688">
        <v>0.7</v>
      </c>
      <c r="DA35" s="717"/>
      <c r="DB35" s="717"/>
      <c r="DC35" s="721"/>
      <c r="DD35" s="692">
        <v>123034</v>
      </c>
      <c r="DE35" s="719"/>
      <c r="DF35" s="719"/>
      <c r="DG35" s="719"/>
      <c r="DH35" s="719"/>
      <c r="DI35" s="719"/>
      <c r="DJ35" s="719"/>
      <c r="DK35" s="720"/>
      <c r="DL35" s="692">
        <v>123002</v>
      </c>
      <c r="DM35" s="719"/>
      <c r="DN35" s="719"/>
      <c r="DO35" s="719"/>
      <c r="DP35" s="719"/>
      <c r="DQ35" s="719"/>
      <c r="DR35" s="719"/>
      <c r="DS35" s="719"/>
      <c r="DT35" s="719"/>
      <c r="DU35" s="719"/>
      <c r="DV35" s="720"/>
      <c r="DW35" s="688">
        <v>1.7</v>
      </c>
      <c r="DX35" s="717"/>
      <c r="DY35" s="717"/>
      <c r="DZ35" s="717"/>
      <c r="EA35" s="717"/>
      <c r="EB35" s="717"/>
      <c r="EC35" s="718"/>
    </row>
    <row r="36" spans="2:133" ht="11.25" customHeight="1" x14ac:dyDescent="0.15">
      <c r="B36" s="680" t="s">
        <v>330</v>
      </c>
      <c r="C36" s="681"/>
      <c r="D36" s="681"/>
      <c r="E36" s="681"/>
      <c r="F36" s="681"/>
      <c r="G36" s="681"/>
      <c r="H36" s="681"/>
      <c r="I36" s="681"/>
      <c r="J36" s="681"/>
      <c r="K36" s="681"/>
      <c r="L36" s="681"/>
      <c r="M36" s="681"/>
      <c r="N36" s="681"/>
      <c r="O36" s="681"/>
      <c r="P36" s="681"/>
      <c r="Q36" s="682"/>
      <c r="R36" s="683">
        <v>3696678</v>
      </c>
      <c r="S36" s="684"/>
      <c r="T36" s="684"/>
      <c r="U36" s="684"/>
      <c r="V36" s="684"/>
      <c r="W36" s="684"/>
      <c r="X36" s="684"/>
      <c r="Y36" s="685"/>
      <c r="Z36" s="686">
        <v>21</v>
      </c>
      <c r="AA36" s="686"/>
      <c r="AB36" s="686"/>
      <c r="AC36" s="686"/>
      <c r="AD36" s="687" t="s">
        <v>129</v>
      </c>
      <c r="AE36" s="687"/>
      <c r="AF36" s="687"/>
      <c r="AG36" s="687"/>
      <c r="AH36" s="687"/>
      <c r="AI36" s="687"/>
      <c r="AJ36" s="687"/>
      <c r="AK36" s="687"/>
      <c r="AL36" s="688" t="s">
        <v>176</v>
      </c>
      <c r="AM36" s="689"/>
      <c r="AN36" s="689"/>
      <c r="AO36" s="690"/>
      <c r="AP36" s="235"/>
      <c r="AQ36" s="757" t="s">
        <v>331</v>
      </c>
      <c r="AR36" s="758"/>
      <c r="AS36" s="758"/>
      <c r="AT36" s="758"/>
      <c r="AU36" s="758"/>
      <c r="AV36" s="758"/>
      <c r="AW36" s="758"/>
      <c r="AX36" s="758"/>
      <c r="AY36" s="759"/>
      <c r="AZ36" s="672">
        <v>1673602</v>
      </c>
      <c r="BA36" s="673"/>
      <c r="BB36" s="673"/>
      <c r="BC36" s="673"/>
      <c r="BD36" s="673"/>
      <c r="BE36" s="673"/>
      <c r="BF36" s="760"/>
      <c r="BG36" s="694" t="s">
        <v>332</v>
      </c>
      <c r="BH36" s="695"/>
      <c r="BI36" s="695"/>
      <c r="BJ36" s="695"/>
      <c r="BK36" s="695"/>
      <c r="BL36" s="695"/>
      <c r="BM36" s="695"/>
      <c r="BN36" s="695"/>
      <c r="BO36" s="695"/>
      <c r="BP36" s="695"/>
      <c r="BQ36" s="695"/>
      <c r="BR36" s="695"/>
      <c r="BS36" s="695"/>
      <c r="BT36" s="695"/>
      <c r="BU36" s="696"/>
      <c r="BV36" s="672">
        <v>106640</v>
      </c>
      <c r="BW36" s="673"/>
      <c r="BX36" s="673"/>
      <c r="BY36" s="673"/>
      <c r="BZ36" s="673"/>
      <c r="CA36" s="673"/>
      <c r="CB36" s="760"/>
      <c r="CD36" s="698" t="s">
        <v>333</v>
      </c>
      <c r="CE36" s="699"/>
      <c r="CF36" s="699"/>
      <c r="CG36" s="699"/>
      <c r="CH36" s="699"/>
      <c r="CI36" s="699"/>
      <c r="CJ36" s="699"/>
      <c r="CK36" s="699"/>
      <c r="CL36" s="699"/>
      <c r="CM36" s="699"/>
      <c r="CN36" s="699"/>
      <c r="CO36" s="699"/>
      <c r="CP36" s="699"/>
      <c r="CQ36" s="700"/>
      <c r="CR36" s="683">
        <v>1566801</v>
      </c>
      <c r="CS36" s="684"/>
      <c r="CT36" s="684"/>
      <c r="CU36" s="684"/>
      <c r="CV36" s="684"/>
      <c r="CW36" s="684"/>
      <c r="CX36" s="684"/>
      <c r="CY36" s="685"/>
      <c r="CZ36" s="688">
        <v>9.1999999999999993</v>
      </c>
      <c r="DA36" s="717"/>
      <c r="DB36" s="717"/>
      <c r="DC36" s="721"/>
      <c r="DD36" s="692">
        <v>1115704</v>
      </c>
      <c r="DE36" s="684"/>
      <c r="DF36" s="684"/>
      <c r="DG36" s="684"/>
      <c r="DH36" s="684"/>
      <c r="DI36" s="684"/>
      <c r="DJ36" s="684"/>
      <c r="DK36" s="685"/>
      <c r="DL36" s="692">
        <v>904800</v>
      </c>
      <c r="DM36" s="684"/>
      <c r="DN36" s="684"/>
      <c r="DO36" s="684"/>
      <c r="DP36" s="684"/>
      <c r="DQ36" s="684"/>
      <c r="DR36" s="684"/>
      <c r="DS36" s="684"/>
      <c r="DT36" s="684"/>
      <c r="DU36" s="684"/>
      <c r="DV36" s="685"/>
      <c r="DW36" s="688">
        <v>12.5</v>
      </c>
      <c r="DX36" s="717"/>
      <c r="DY36" s="717"/>
      <c r="DZ36" s="717"/>
      <c r="EA36" s="717"/>
      <c r="EB36" s="717"/>
      <c r="EC36" s="718"/>
    </row>
    <row r="37" spans="2:133" ht="11.25" customHeight="1" x14ac:dyDescent="0.15">
      <c r="B37" s="680" t="s">
        <v>334</v>
      </c>
      <c r="C37" s="681"/>
      <c r="D37" s="681"/>
      <c r="E37" s="681"/>
      <c r="F37" s="681"/>
      <c r="G37" s="681"/>
      <c r="H37" s="681"/>
      <c r="I37" s="681"/>
      <c r="J37" s="681"/>
      <c r="K37" s="681"/>
      <c r="L37" s="681"/>
      <c r="M37" s="681"/>
      <c r="N37" s="681"/>
      <c r="O37" s="681"/>
      <c r="P37" s="681"/>
      <c r="Q37" s="682"/>
      <c r="R37" s="683">
        <v>2454617</v>
      </c>
      <c r="S37" s="684"/>
      <c r="T37" s="684"/>
      <c r="U37" s="684"/>
      <c r="V37" s="684"/>
      <c r="W37" s="684"/>
      <c r="X37" s="684"/>
      <c r="Y37" s="685"/>
      <c r="Z37" s="686">
        <v>14</v>
      </c>
      <c r="AA37" s="686"/>
      <c r="AB37" s="686"/>
      <c r="AC37" s="686"/>
      <c r="AD37" s="687" t="s">
        <v>129</v>
      </c>
      <c r="AE37" s="687"/>
      <c r="AF37" s="687"/>
      <c r="AG37" s="687"/>
      <c r="AH37" s="687"/>
      <c r="AI37" s="687"/>
      <c r="AJ37" s="687"/>
      <c r="AK37" s="687"/>
      <c r="AL37" s="688" t="s">
        <v>237</v>
      </c>
      <c r="AM37" s="689"/>
      <c r="AN37" s="689"/>
      <c r="AO37" s="690"/>
      <c r="AQ37" s="761" t="s">
        <v>335</v>
      </c>
      <c r="AR37" s="762"/>
      <c r="AS37" s="762"/>
      <c r="AT37" s="762"/>
      <c r="AU37" s="762"/>
      <c r="AV37" s="762"/>
      <c r="AW37" s="762"/>
      <c r="AX37" s="762"/>
      <c r="AY37" s="763"/>
      <c r="AZ37" s="683">
        <v>447751</v>
      </c>
      <c r="BA37" s="684"/>
      <c r="BB37" s="684"/>
      <c r="BC37" s="684"/>
      <c r="BD37" s="719"/>
      <c r="BE37" s="719"/>
      <c r="BF37" s="750"/>
      <c r="BG37" s="698" t="s">
        <v>336</v>
      </c>
      <c r="BH37" s="699"/>
      <c r="BI37" s="699"/>
      <c r="BJ37" s="699"/>
      <c r="BK37" s="699"/>
      <c r="BL37" s="699"/>
      <c r="BM37" s="699"/>
      <c r="BN37" s="699"/>
      <c r="BO37" s="699"/>
      <c r="BP37" s="699"/>
      <c r="BQ37" s="699"/>
      <c r="BR37" s="699"/>
      <c r="BS37" s="699"/>
      <c r="BT37" s="699"/>
      <c r="BU37" s="700"/>
      <c r="BV37" s="683">
        <v>1143</v>
      </c>
      <c r="BW37" s="684"/>
      <c r="BX37" s="684"/>
      <c r="BY37" s="684"/>
      <c r="BZ37" s="684"/>
      <c r="CA37" s="684"/>
      <c r="CB37" s="693"/>
      <c r="CD37" s="698" t="s">
        <v>337</v>
      </c>
      <c r="CE37" s="699"/>
      <c r="CF37" s="699"/>
      <c r="CG37" s="699"/>
      <c r="CH37" s="699"/>
      <c r="CI37" s="699"/>
      <c r="CJ37" s="699"/>
      <c r="CK37" s="699"/>
      <c r="CL37" s="699"/>
      <c r="CM37" s="699"/>
      <c r="CN37" s="699"/>
      <c r="CO37" s="699"/>
      <c r="CP37" s="699"/>
      <c r="CQ37" s="700"/>
      <c r="CR37" s="683">
        <v>812456</v>
      </c>
      <c r="CS37" s="719"/>
      <c r="CT37" s="719"/>
      <c r="CU37" s="719"/>
      <c r="CV37" s="719"/>
      <c r="CW37" s="719"/>
      <c r="CX37" s="719"/>
      <c r="CY37" s="720"/>
      <c r="CZ37" s="688">
        <v>4.8</v>
      </c>
      <c r="DA37" s="717"/>
      <c r="DB37" s="717"/>
      <c r="DC37" s="721"/>
      <c r="DD37" s="692">
        <v>812456</v>
      </c>
      <c r="DE37" s="719"/>
      <c r="DF37" s="719"/>
      <c r="DG37" s="719"/>
      <c r="DH37" s="719"/>
      <c r="DI37" s="719"/>
      <c r="DJ37" s="719"/>
      <c r="DK37" s="720"/>
      <c r="DL37" s="692">
        <v>741694</v>
      </c>
      <c r="DM37" s="719"/>
      <c r="DN37" s="719"/>
      <c r="DO37" s="719"/>
      <c r="DP37" s="719"/>
      <c r="DQ37" s="719"/>
      <c r="DR37" s="719"/>
      <c r="DS37" s="719"/>
      <c r="DT37" s="719"/>
      <c r="DU37" s="719"/>
      <c r="DV37" s="720"/>
      <c r="DW37" s="688">
        <v>10.199999999999999</v>
      </c>
      <c r="DX37" s="717"/>
      <c r="DY37" s="717"/>
      <c r="DZ37" s="717"/>
      <c r="EA37" s="717"/>
      <c r="EB37" s="717"/>
      <c r="EC37" s="718"/>
    </row>
    <row r="38" spans="2:133" ht="11.25" customHeight="1" x14ac:dyDescent="0.15">
      <c r="B38" s="680" t="s">
        <v>338</v>
      </c>
      <c r="C38" s="681"/>
      <c r="D38" s="681"/>
      <c r="E38" s="681"/>
      <c r="F38" s="681"/>
      <c r="G38" s="681"/>
      <c r="H38" s="681"/>
      <c r="I38" s="681"/>
      <c r="J38" s="681"/>
      <c r="K38" s="681"/>
      <c r="L38" s="681"/>
      <c r="M38" s="681"/>
      <c r="N38" s="681"/>
      <c r="O38" s="681"/>
      <c r="P38" s="681"/>
      <c r="Q38" s="682"/>
      <c r="R38" s="683">
        <v>234714</v>
      </c>
      <c r="S38" s="684"/>
      <c r="T38" s="684"/>
      <c r="U38" s="684"/>
      <c r="V38" s="684"/>
      <c r="W38" s="684"/>
      <c r="X38" s="684"/>
      <c r="Y38" s="685"/>
      <c r="Z38" s="686">
        <v>1.3</v>
      </c>
      <c r="AA38" s="686"/>
      <c r="AB38" s="686"/>
      <c r="AC38" s="686"/>
      <c r="AD38" s="687">
        <v>13619</v>
      </c>
      <c r="AE38" s="687"/>
      <c r="AF38" s="687"/>
      <c r="AG38" s="687"/>
      <c r="AH38" s="687"/>
      <c r="AI38" s="687"/>
      <c r="AJ38" s="687"/>
      <c r="AK38" s="687"/>
      <c r="AL38" s="688">
        <v>0.2</v>
      </c>
      <c r="AM38" s="689"/>
      <c r="AN38" s="689"/>
      <c r="AO38" s="690"/>
      <c r="AQ38" s="761" t="s">
        <v>339</v>
      </c>
      <c r="AR38" s="762"/>
      <c r="AS38" s="762"/>
      <c r="AT38" s="762"/>
      <c r="AU38" s="762"/>
      <c r="AV38" s="762"/>
      <c r="AW38" s="762"/>
      <c r="AX38" s="762"/>
      <c r="AY38" s="763"/>
      <c r="AZ38" s="683">
        <v>25517</v>
      </c>
      <c r="BA38" s="684"/>
      <c r="BB38" s="684"/>
      <c r="BC38" s="684"/>
      <c r="BD38" s="719"/>
      <c r="BE38" s="719"/>
      <c r="BF38" s="750"/>
      <c r="BG38" s="698" t="s">
        <v>340</v>
      </c>
      <c r="BH38" s="699"/>
      <c r="BI38" s="699"/>
      <c r="BJ38" s="699"/>
      <c r="BK38" s="699"/>
      <c r="BL38" s="699"/>
      <c r="BM38" s="699"/>
      <c r="BN38" s="699"/>
      <c r="BO38" s="699"/>
      <c r="BP38" s="699"/>
      <c r="BQ38" s="699"/>
      <c r="BR38" s="699"/>
      <c r="BS38" s="699"/>
      <c r="BT38" s="699"/>
      <c r="BU38" s="700"/>
      <c r="BV38" s="683">
        <v>3372</v>
      </c>
      <c r="BW38" s="684"/>
      <c r="BX38" s="684"/>
      <c r="BY38" s="684"/>
      <c r="BZ38" s="684"/>
      <c r="CA38" s="684"/>
      <c r="CB38" s="693"/>
      <c r="CD38" s="698" t="s">
        <v>341</v>
      </c>
      <c r="CE38" s="699"/>
      <c r="CF38" s="699"/>
      <c r="CG38" s="699"/>
      <c r="CH38" s="699"/>
      <c r="CI38" s="699"/>
      <c r="CJ38" s="699"/>
      <c r="CK38" s="699"/>
      <c r="CL38" s="699"/>
      <c r="CM38" s="699"/>
      <c r="CN38" s="699"/>
      <c r="CO38" s="699"/>
      <c r="CP38" s="699"/>
      <c r="CQ38" s="700"/>
      <c r="CR38" s="683">
        <v>1653998</v>
      </c>
      <c r="CS38" s="684"/>
      <c r="CT38" s="684"/>
      <c r="CU38" s="684"/>
      <c r="CV38" s="684"/>
      <c r="CW38" s="684"/>
      <c r="CX38" s="684"/>
      <c r="CY38" s="685"/>
      <c r="CZ38" s="688">
        <v>9.6999999999999993</v>
      </c>
      <c r="DA38" s="717"/>
      <c r="DB38" s="717"/>
      <c r="DC38" s="721"/>
      <c r="DD38" s="692">
        <v>1436047</v>
      </c>
      <c r="DE38" s="684"/>
      <c r="DF38" s="684"/>
      <c r="DG38" s="684"/>
      <c r="DH38" s="684"/>
      <c r="DI38" s="684"/>
      <c r="DJ38" s="684"/>
      <c r="DK38" s="685"/>
      <c r="DL38" s="692">
        <v>1110239</v>
      </c>
      <c r="DM38" s="684"/>
      <c r="DN38" s="684"/>
      <c r="DO38" s="684"/>
      <c r="DP38" s="684"/>
      <c r="DQ38" s="684"/>
      <c r="DR38" s="684"/>
      <c r="DS38" s="684"/>
      <c r="DT38" s="684"/>
      <c r="DU38" s="684"/>
      <c r="DV38" s="685"/>
      <c r="DW38" s="688">
        <v>15.3</v>
      </c>
      <c r="DX38" s="717"/>
      <c r="DY38" s="717"/>
      <c r="DZ38" s="717"/>
      <c r="EA38" s="717"/>
      <c r="EB38" s="717"/>
      <c r="EC38" s="718"/>
    </row>
    <row r="39" spans="2:133" ht="11.25" customHeight="1" x14ac:dyDescent="0.15">
      <c r="B39" s="680" t="s">
        <v>342</v>
      </c>
      <c r="C39" s="681"/>
      <c r="D39" s="681"/>
      <c r="E39" s="681"/>
      <c r="F39" s="681"/>
      <c r="G39" s="681"/>
      <c r="H39" s="681"/>
      <c r="I39" s="681"/>
      <c r="J39" s="681"/>
      <c r="K39" s="681"/>
      <c r="L39" s="681"/>
      <c r="M39" s="681"/>
      <c r="N39" s="681"/>
      <c r="O39" s="681"/>
      <c r="P39" s="681"/>
      <c r="Q39" s="682"/>
      <c r="R39" s="683">
        <v>894451</v>
      </c>
      <c r="S39" s="684"/>
      <c r="T39" s="684"/>
      <c r="U39" s="684"/>
      <c r="V39" s="684"/>
      <c r="W39" s="684"/>
      <c r="X39" s="684"/>
      <c r="Y39" s="685"/>
      <c r="Z39" s="686">
        <v>5.0999999999999996</v>
      </c>
      <c r="AA39" s="686"/>
      <c r="AB39" s="686"/>
      <c r="AC39" s="686"/>
      <c r="AD39" s="687" t="s">
        <v>237</v>
      </c>
      <c r="AE39" s="687"/>
      <c r="AF39" s="687"/>
      <c r="AG39" s="687"/>
      <c r="AH39" s="687"/>
      <c r="AI39" s="687"/>
      <c r="AJ39" s="687"/>
      <c r="AK39" s="687"/>
      <c r="AL39" s="688" t="s">
        <v>129</v>
      </c>
      <c r="AM39" s="689"/>
      <c r="AN39" s="689"/>
      <c r="AO39" s="690"/>
      <c r="AQ39" s="761" t="s">
        <v>343</v>
      </c>
      <c r="AR39" s="762"/>
      <c r="AS39" s="762"/>
      <c r="AT39" s="762"/>
      <c r="AU39" s="762"/>
      <c r="AV39" s="762"/>
      <c r="AW39" s="762"/>
      <c r="AX39" s="762"/>
      <c r="AY39" s="763"/>
      <c r="AZ39" s="683">
        <v>19604</v>
      </c>
      <c r="BA39" s="684"/>
      <c r="BB39" s="684"/>
      <c r="BC39" s="684"/>
      <c r="BD39" s="719"/>
      <c r="BE39" s="719"/>
      <c r="BF39" s="750"/>
      <c r="BG39" s="698" t="s">
        <v>344</v>
      </c>
      <c r="BH39" s="699"/>
      <c r="BI39" s="699"/>
      <c r="BJ39" s="699"/>
      <c r="BK39" s="699"/>
      <c r="BL39" s="699"/>
      <c r="BM39" s="699"/>
      <c r="BN39" s="699"/>
      <c r="BO39" s="699"/>
      <c r="BP39" s="699"/>
      <c r="BQ39" s="699"/>
      <c r="BR39" s="699"/>
      <c r="BS39" s="699"/>
      <c r="BT39" s="699"/>
      <c r="BU39" s="700"/>
      <c r="BV39" s="683">
        <v>5352</v>
      </c>
      <c r="BW39" s="684"/>
      <c r="BX39" s="684"/>
      <c r="BY39" s="684"/>
      <c r="BZ39" s="684"/>
      <c r="CA39" s="684"/>
      <c r="CB39" s="693"/>
      <c r="CD39" s="698" t="s">
        <v>345</v>
      </c>
      <c r="CE39" s="699"/>
      <c r="CF39" s="699"/>
      <c r="CG39" s="699"/>
      <c r="CH39" s="699"/>
      <c r="CI39" s="699"/>
      <c r="CJ39" s="699"/>
      <c r="CK39" s="699"/>
      <c r="CL39" s="699"/>
      <c r="CM39" s="699"/>
      <c r="CN39" s="699"/>
      <c r="CO39" s="699"/>
      <c r="CP39" s="699"/>
      <c r="CQ39" s="700"/>
      <c r="CR39" s="683">
        <v>2646628</v>
      </c>
      <c r="CS39" s="719"/>
      <c r="CT39" s="719"/>
      <c r="CU39" s="719"/>
      <c r="CV39" s="719"/>
      <c r="CW39" s="719"/>
      <c r="CX39" s="719"/>
      <c r="CY39" s="720"/>
      <c r="CZ39" s="688">
        <v>15.6</v>
      </c>
      <c r="DA39" s="717"/>
      <c r="DB39" s="717"/>
      <c r="DC39" s="721"/>
      <c r="DD39" s="692">
        <v>2535179</v>
      </c>
      <c r="DE39" s="719"/>
      <c r="DF39" s="719"/>
      <c r="DG39" s="719"/>
      <c r="DH39" s="719"/>
      <c r="DI39" s="719"/>
      <c r="DJ39" s="719"/>
      <c r="DK39" s="720"/>
      <c r="DL39" s="692" t="s">
        <v>237</v>
      </c>
      <c r="DM39" s="719"/>
      <c r="DN39" s="719"/>
      <c r="DO39" s="719"/>
      <c r="DP39" s="719"/>
      <c r="DQ39" s="719"/>
      <c r="DR39" s="719"/>
      <c r="DS39" s="719"/>
      <c r="DT39" s="719"/>
      <c r="DU39" s="719"/>
      <c r="DV39" s="720"/>
      <c r="DW39" s="688" t="s">
        <v>129</v>
      </c>
      <c r="DX39" s="717"/>
      <c r="DY39" s="717"/>
      <c r="DZ39" s="717"/>
      <c r="EA39" s="717"/>
      <c r="EB39" s="717"/>
      <c r="EC39" s="718"/>
    </row>
    <row r="40" spans="2:133" ht="11.25" customHeight="1" x14ac:dyDescent="0.15">
      <c r="B40" s="680" t="s">
        <v>346</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237</v>
      </c>
      <c r="AA40" s="686"/>
      <c r="AB40" s="686"/>
      <c r="AC40" s="686"/>
      <c r="AD40" s="687" t="s">
        <v>129</v>
      </c>
      <c r="AE40" s="687"/>
      <c r="AF40" s="687"/>
      <c r="AG40" s="687"/>
      <c r="AH40" s="687"/>
      <c r="AI40" s="687"/>
      <c r="AJ40" s="687"/>
      <c r="AK40" s="687"/>
      <c r="AL40" s="688" t="s">
        <v>176</v>
      </c>
      <c r="AM40" s="689"/>
      <c r="AN40" s="689"/>
      <c r="AO40" s="690"/>
      <c r="AQ40" s="761" t="s">
        <v>347</v>
      </c>
      <c r="AR40" s="762"/>
      <c r="AS40" s="762"/>
      <c r="AT40" s="762"/>
      <c r="AU40" s="762"/>
      <c r="AV40" s="762"/>
      <c r="AW40" s="762"/>
      <c r="AX40" s="762"/>
      <c r="AY40" s="763"/>
      <c r="AZ40" s="683" t="s">
        <v>176</v>
      </c>
      <c r="BA40" s="684"/>
      <c r="BB40" s="684"/>
      <c r="BC40" s="684"/>
      <c r="BD40" s="719"/>
      <c r="BE40" s="719"/>
      <c r="BF40" s="750"/>
      <c r="BG40" s="764" t="s">
        <v>348</v>
      </c>
      <c r="BH40" s="765"/>
      <c r="BI40" s="765"/>
      <c r="BJ40" s="765"/>
      <c r="BK40" s="765"/>
      <c r="BL40" s="236"/>
      <c r="BM40" s="699" t="s">
        <v>349</v>
      </c>
      <c r="BN40" s="699"/>
      <c r="BO40" s="699"/>
      <c r="BP40" s="699"/>
      <c r="BQ40" s="699"/>
      <c r="BR40" s="699"/>
      <c r="BS40" s="699"/>
      <c r="BT40" s="699"/>
      <c r="BU40" s="700"/>
      <c r="BV40" s="683">
        <v>110</v>
      </c>
      <c r="BW40" s="684"/>
      <c r="BX40" s="684"/>
      <c r="BY40" s="684"/>
      <c r="BZ40" s="684"/>
      <c r="CA40" s="684"/>
      <c r="CB40" s="693"/>
      <c r="CD40" s="698" t="s">
        <v>350</v>
      </c>
      <c r="CE40" s="699"/>
      <c r="CF40" s="699"/>
      <c r="CG40" s="699"/>
      <c r="CH40" s="699"/>
      <c r="CI40" s="699"/>
      <c r="CJ40" s="699"/>
      <c r="CK40" s="699"/>
      <c r="CL40" s="699"/>
      <c r="CM40" s="699"/>
      <c r="CN40" s="699"/>
      <c r="CO40" s="699"/>
      <c r="CP40" s="699"/>
      <c r="CQ40" s="700"/>
      <c r="CR40" s="683">
        <v>17000</v>
      </c>
      <c r="CS40" s="684"/>
      <c r="CT40" s="684"/>
      <c r="CU40" s="684"/>
      <c r="CV40" s="684"/>
      <c r="CW40" s="684"/>
      <c r="CX40" s="684"/>
      <c r="CY40" s="685"/>
      <c r="CZ40" s="688">
        <v>0.1</v>
      </c>
      <c r="DA40" s="717"/>
      <c r="DB40" s="717"/>
      <c r="DC40" s="721"/>
      <c r="DD40" s="692">
        <v>17000</v>
      </c>
      <c r="DE40" s="684"/>
      <c r="DF40" s="684"/>
      <c r="DG40" s="684"/>
      <c r="DH40" s="684"/>
      <c r="DI40" s="684"/>
      <c r="DJ40" s="684"/>
      <c r="DK40" s="685"/>
      <c r="DL40" s="692">
        <v>12000</v>
      </c>
      <c r="DM40" s="684"/>
      <c r="DN40" s="684"/>
      <c r="DO40" s="684"/>
      <c r="DP40" s="684"/>
      <c r="DQ40" s="684"/>
      <c r="DR40" s="684"/>
      <c r="DS40" s="684"/>
      <c r="DT40" s="684"/>
      <c r="DU40" s="684"/>
      <c r="DV40" s="685"/>
      <c r="DW40" s="688">
        <v>0.2</v>
      </c>
      <c r="DX40" s="717"/>
      <c r="DY40" s="717"/>
      <c r="DZ40" s="717"/>
      <c r="EA40" s="717"/>
      <c r="EB40" s="717"/>
      <c r="EC40" s="718"/>
    </row>
    <row r="41" spans="2:133" ht="11.25" customHeight="1" x14ac:dyDescent="0.15">
      <c r="B41" s="680" t="s">
        <v>351</v>
      </c>
      <c r="C41" s="681"/>
      <c r="D41" s="681"/>
      <c r="E41" s="681"/>
      <c r="F41" s="681"/>
      <c r="G41" s="681"/>
      <c r="H41" s="681"/>
      <c r="I41" s="681"/>
      <c r="J41" s="681"/>
      <c r="K41" s="681"/>
      <c r="L41" s="681"/>
      <c r="M41" s="681"/>
      <c r="N41" s="681"/>
      <c r="O41" s="681"/>
      <c r="P41" s="681"/>
      <c r="Q41" s="682"/>
      <c r="R41" s="683">
        <v>275051</v>
      </c>
      <c r="S41" s="684"/>
      <c r="T41" s="684"/>
      <c r="U41" s="684"/>
      <c r="V41" s="684"/>
      <c r="W41" s="684"/>
      <c r="X41" s="684"/>
      <c r="Y41" s="685"/>
      <c r="Z41" s="686">
        <v>1.6</v>
      </c>
      <c r="AA41" s="686"/>
      <c r="AB41" s="686"/>
      <c r="AC41" s="686"/>
      <c r="AD41" s="687" t="s">
        <v>237</v>
      </c>
      <c r="AE41" s="687"/>
      <c r="AF41" s="687"/>
      <c r="AG41" s="687"/>
      <c r="AH41" s="687"/>
      <c r="AI41" s="687"/>
      <c r="AJ41" s="687"/>
      <c r="AK41" s="687"/>
      <c r="AL41" s="688" t="s">
        <v>237</v>
      </c>
      <c r="AM41" s="689"/>
      <c r="AN41" s="689"/>
      <c r="AO41" s="690"/>
      <c r="AQ41" s="761" t="s">
        <v>352</v>
      </c>
      <c r="AR41" s="762"/>
      <c r="AS41" s="762"/>
      <c r="AT41" s="762"/>
      <c r="AU41" s="762"/>
      <c r="AV41" s="762"/>
      <c r="AW41" s="762"/>
      <c r="AX41" s="762"/>
      <c r="AY41" s="763"/>
      <c r="AZ41" s="683">
        <v>369435</v>
      </c>
      <c r="BA41" s="684"/>
      <c r="BB41" s="684"/>
      <c r="BC41" s="684"/>
      <c r="BD41" s="719"/>
      <c r="BE41" s="719"/>
      <c r="BF41" s="750"/>
      <c r="BG41" s="764"/>
      <c r="BH41" s="765"/>
      <c r="BI41" s="765"/>
      <c r="BJ41" s="765"/>
      <c r="BK41" s="765"/>
      <c r="BL41" s="236"/>
      <c r="BM41" s="699" t="s">
        <v>353</v>
      </c>
      <c r="BN41" s="699"/>
      <c r="BO41" s="699"/>
      <c r="BP41" s="699"/>
      <c r="BQ41" s="699"/>
      <c r="BR41" s="699"/>
      <c r="BS41" s="699"/>
      <c r="BT41" s="699"/>
      <c r="BU41" s="700"/>
      <c r="BV41" s="683">
        <v>1</v>
      </c>
      <c r="BW41" s="684"/>
      <c r="BX41" s="684"/>
      <c r="BY41" s="684"/>
      <c r="BZ41" s="684"/>
      <c r="CA41" s="684"/>
      <c r="CB41" s="693"/>
      <c r="CD41" s="698" t="s">
        <v>354</v>
      </c>
      <c r="CE41" s="699"/>
      <c r="CF41" s="699"/>
      <c r="CG41" s="699"/>
      <c r="CH41" s="699"/>
      <c r="CI41" s="699"/>
      <c r="CJ41" s="699"/>
      <c r="CK41" s="699"/>
      <c r="CL41" s="699"/>
      <c r="CM41" s="699"/>
      <c r="CN41" s="699"/>
      <c r="CO41" s="699"/>
      <c r="CP41" s="699"/>
      <c r="CQ41" s="700"/>
      <c r="CR41" s="683" t="s">
        <v>237</v>
      </c>
      <c r="CS41" s="719"/>
      <c r="CT41" s="719"/>
      <c r="CU41" s="719"/>
      <c r="CV41" s="719"/>
      <c r="CW41" s="719"/>
      <c r="CX41" s="719"/>
      <c r="CY41" s="720"/>
      <c r="CZ41" s="688" t="s">
        <v>129</v>
      </c>
      <c r="DA41" s="717"/>
      <c r="DB41" s="717"/>
      <c r="DC41" s="721"/>
      <c r="DD41" s="692" t="s">
        <v>129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355</v>
      </c>
      <c r="C42" s="725"/>
      <c r="D42" s="725"/>
      <c r="E42" s="725"/>
      <c r="F42" s="725"/>
      <c r="G42" s="725"/>
      <c r="H42" s="725"/>
      <c r="I42" s="725"/>
      <c r="J42" s="725"/>
      <c r="K42" s="725"/>
      <c r="L42" s="725"/>
      <c r="M42" s="725"/>
      <c r="N42" s="725"/>
      <c r="O42" s="725"/>
      <c r="P42" s="725"/>
      <c r="Q42" s="726"/>
      <c r="R42" s="768">
        <v>17584019</v>
      </c>
      <c r="S42" s="769"/>
      <c r="T42" s="769"/>
      <c r="U42" s="769"/>
      <c r="V42" s="769"/>
      <c r="W42" s="769"/>
      <c r="X42" s="769"/>
      <c r="Y42" s="777"/>
      <c r="Z42" s="778">
        <v>100</v>
      </c>
      <c r="AA42" s="778"/>
      <c r="AB42" s="778"/>
      <c r="AC42" s="778"/>
      <c r="AD42" s="779">
        <v>6991358</v>
      </c>
      <c r="AE42" s="779"/>
      <c r="AF42" s="779"/>
      <c r="AG42" s="779"/>
      <c r="AH42" s="779"/>
      <c r="AI42" s="779"/>
      <c r="AJ42" s="779"/>
      <c r="AK42" s="779"/>
      <c r="AL42" s="780">
        <v>100</v>
      </c>
      <c r="AM42" s="755"/>
      <c r="AN42" s="755"/>
      <c r="AO42" s="781"/>
      <c r="AQ42" s="782" t="s">
        <v>356</v>
      </c>
      <c r="AR42" s="783"/>
      <c r="AS42" s="783"/>
      <c r="AT42" s="783"/>
      <c r="AU42" s="783"/>
      <c r="AV42" s="783"/>
      <c r="AW42" s="783"/>
      <c r="AX42" s="783"/>
      <c r="AY42" s="784"/>
      <c r="AZ42" s="768">
        <v>811295</v>
      </c>
      <c r="BA42" s="769"/>
      <c r="BB42" s="769"/>
      <c r="BC42" s="769"/>
      <c r="BD42" s="754"/>
      <c r="BE42" s="754"/>
      <c r="BF42" s="756"/>
      <c r="BG42" s="766"/>
      <c r="BH42" s="767"/>
      <c r="BI42" s="767"/>
      <c r="BJ42" s="767"/>
      <c r="BK42" s="767"/>
      <c r="BL42" s="237"/>
      <c r="BM42" s="709" t="s">
        <v>357</v>
      </c>
      <c r="BN42" s="709"/>
      <c r="BO42" s="709"/>
      <c r="BP42" s="709"/>
      <c r="BQ42" s="709"/>
      <c r="BR42" s="709"/>
      <c r="BS42" s="709"/>
      <c r="BT42" s="709"/>
      <c r="BU42" s="710"/>
      <c r="BV42" s="768">
        <v>506</v>
      </c>
      <c r="BW42" s="769"/>
      <c r="BX42" s="769"/>
      <c r="BY42" s="769"/>
      <c r="BZ42" s="769"/>
      <c r="CA42" s="769"/>
      <c r="CB42" s="776"/>
      <c r="CD42" s="680" t="s">
        <v>358</v>
      </c>
      <c r="CE42" s="681"/>
      <c r="CF42" s="681"/>
      <c r="CG42" s="681"/>
      <c r="CH42" s="681"/>
      <c r="CI42" s="681"/>
      <c r="CJ42" s="681"/>
      <c r="CK42" s="681"/>
      <c r="CL42" s="681"/>
      <c r="CM42" s="681"/>
      <c r="CN42" s="681"/>
      <c r="CO42" s="681"/>
      <c r="CP42" s="681"/>
      <c r="CQ42" s="682"/>
      <c r="CR42" s="683">
        <v>3279854</v>
      </c>
      <c r="CS42" s="684"/>
      <c r="CT42" s="684"/>
      <c r="CU42" s="684"/>
      <c r="CV42" s="684"/>
      <c r="CW42" s="684"/>
      <c r="CX42" s="684"/>
      <c r="CY42" s="685"/>
      <c r="CZ42" s="688">
        <v>19.3</v>
      </c>
      <c r="DA42" s="689"/>
      <c r="DB42" s="689"/>
      <c r="DC42" s="701"/>
      <c r="DD42" s="692">
        <v>193795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359</v>
      </c>
      <c r="CE43" s="681"/>
      <c r="CF43" s="681"/>
      <c r="CG43" s="681"/>
      <c r="CH43" s="681"/>
      <c r="CI43" s="681"/>
      <c r="CJ43" s="681"/>
      <c r="CK43" s="681"/>
      <c r="CL43" s="681"/>
      <c r="CM43" s="681"/>
      <c r="CN43" s="681"/>
      <c r="CO43" s="681"/>
      <c r="CP43" s="681"/>
      <c r="CQ43" s="682"/>
      <c r="CR43" s="683">
        <v>57436</v>
      </c>
      <c r="CS43" s="719"/>
      <c r="CT43" s="719"/>
      <c r="CU43" s="719"/>
      <c r="CV43" s="719"/>
      <c r="CW43" s="719"/>
      <c r="CX43" s="719"/>
      <c r="CY43" s="720"/>
      <c r="CZ43" s="688">
        <v>0.3</v>
      </c>
      <c r="DA43" s="717"/>
      <c r="DB43" s="717"/>
      <c r="DC43" s="721"/>
      <c r="DD43" s="692">
        <v>57436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308</v>
      </c>
      <c r="CE44" s="796"/>
      <c r="CF44" s="680" t="s">
        <v>360</v>
      </c>
      <c r="CG44" s="681"/>
      <c r="CH44" s="681"/>
      <c r="CI44" s="681"/>
      <c r="CJ44" s="681"/>
      <c r="CK44" s="681"/>
      <c r="CL44" s="681"/>
      <c r="CM44" s="681"/>
      <c r="CN44" s="681"/>
      <c r="CO44" s="681"/>
      <c r="CP44" s="681"/>
      <c r="CQ44" s="682"/>
      <c r="CR44" s="683">
        <v>3259574</v>
      </c>
      <c r="CS44" s="684"/>
      <c r="CT44" s="684"/>
      <c r="CU44" s="684"/>
      <c r="CV44" s="684"/>
      <c r="CW44" s="684"/>
      <c r="CX44" s="684"/>
      <c r="CY44" s="685"/>
      <c r="CZ44" s="688">
        <v>19.2</v>
      </c>
      <c r="DA44" s="689"/>
      <c r="DB44" s="689"/>
      <c r="DC44" s="701"/>
      <c r="DD44" s="692">
        <v>188238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361</v>
      </c>
      <c r="CG45" s="681"/>
      <c r="CH45" s="681"/>
      <c r="CI45" s="681"/>
      <c r="CJ45" s="681"/>
      <c r="CK45" s="681"/>
      <c r="CL45" s="681"/>
      <c r="CM45" s="681"/>
      <c r="CN45" s="681"/>
      <c r="CO45" s="681"/>
      <c r="CP45" s="681"/>
      <c r="CQ45" s="682"/>
      <c r="CR45" s="683">
        <v>768985</v>
      </c>
      <c r="CS45" s="719"/>
      <c r="CT45" s="719"/>
      <c r="CU45" s="719"/>
      <c r="CV45" s="719"/>
      <c r="CW45" s="719"/>
      <c r="CX45" s="719"/>
      <c r="CY45" s="720"/>
      <c r="CZ45" s="688">
        <v>4.5</v>
      </c>
      <c r="DA45" s="717"/>
      <c r="DB45" s="717"/>
      <c r="DC45" s="721"/>
      <c r="DD45" s="692">
        <v>30532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363</v>
      </c>
      <c r="CG46" s="681"/>
      <c r="CH46" s="681"/>
      <c r="CI46" s="681"/>
      <c r="CJ46" s="681"/>
      <c r="CK46" s="681"/>
      <c r="CL46" s="681"/>
      <c r="CM46" s="681"/>
      <c r="CN46" s="681"/>
      <c r="CO46" s="681"/>
      <c r="CP46" s="681"/>
      <c r="CQ46" s="682"/>
      <c r="CR46" s="683">
        <v>2476949</v>
      </c>
      <c r="CS46" s="684"/>
      <c r="CT46" s="684"/>
      <c r="CU46" s="684"/>
      <c r="CV46" s="684"/>
      <c r="CW46" s="684"/>
      <c r="CX46" s="684"/>
      <c r="CY46" s="685"/>
      <c r="CZ46" s="688">
        <v>14.6</v>
      </c>
      <c r="DA46" s="689"/>
      <c r="DB46" s="689"/>
      <c r="DC46" s="701"/>
      <c r="DD46" s="692">
        <v>155566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365</v>
      </c>
      <c r="CG47" s="681"/>
      <c r="CH47" s="681"/>
      <c r="CI47" s="681"/>
      <c r="CJ47" s="681"/>
      <c r="CK47" s="681"/>
      <c r="CL47" s="681"/>
      <c r="CM47" s="681"/>
      <c r="CN47" s="681"/>
      <c r="CO47" s="681"/>
      <c r="CP47" s="681"/>
      <c r="CQ47" s="682"/>
      <c r="CR47" s="683">
        <v>20280</v>
      </c>
      <c r="CS47" s="719"/>
      <c r="CT47" s="719"/>
      <c r="CU47" s="719"/>
      <c r="CV47" s="719"/>
      <c r="CW47" s="719"/>
      <c r="CX47" s="719"/>
      <c r="CY47" s="720"/>
      <c r="CZ47" s="688">
        <v>0.1</v>
      </c>
      <c r="DA47" s="717"/>
      <c r="DB47" s="717"/>
      <c r="DC47" s="721"/>
      <c r="DD47" s="692">
        <v>5557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366</v>
      </c>
      <c r="CD48" s="799"/>
      <c r="CE48" s="800"/>
      <c r="CF48" s="680" t="s">
        <v>367</v>
      </c>
      <c r="CG48" s="681"/>
      <c r="CH48" s="681"/>
      <c r="CI48" s="681"/>
      <c r="CJ48" s="681"/>
      <c r="CK48" s="681"/>
      <c r="CL48" s="681"/>
      <c r="CM48" s="681"/>
      <c r="CN48" s="681"/>
      <c r="CO48" s="681"/>
      <c r="CP48" s="681"/>
      <c r="CQ48" s="682"/>
      <c r="CR48" s="683" t="s">
        <v>237</v>
      </c>
      <c r="CS48" s="684"/>
      <c r="CT48" s="684"/>
      <c r="CU48" s="684"/>
      <c r="CV48" s="684"/>
      <c r="CW48" s="684"/>
      <c r="CX48" s="684"/>
      <c r="CY48" s="685"/>
      <c r="CZ48" s="688" t="s">
        <v>176</v>
      </c>
      <c r="DA48" s="689"/>
      <c r="DB48" s="689"/>
      <c r="DC48" s="701"/>
      <c r="DD48" s="692" t="s">
        <v>237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368</v>
      </c>
      <c r="CE49" s="725"/>
      <c r="CF49" s="725"/>
      <c r="CG49" s="725"/>
      <c r="CH49" s="725"/>
      <c r="CI49" s="725"/>
      <c r="CJ49" s="725"/>
      <c r="CK49" s="725"/>
      <c r="CL49" s="725"/>
      <c r="CM49" s="725"/>
      <c r="CN49" s="725"/>
      <c r="CO49" s="725"/>
      <c r="CP49" s="725"/>
      <c r="CQ49" s="726"/>
      <c r="CR49" s="768">
        <v>16982997</v>
      </c>
      <c r="CS49" s="754"/>
      <c r="CT49" s="754"/>
      <c r="CU49" s="754"/>
      <c r="CV49" s="754"/>
      <c r="CW49" s="754"/>
      <c r="CX49" s="754"/>
      <c r="CY49" s="785"/>
      <c r="CZ49" s="780">
        <v>100</v>
      </c>
      <c r="DA49" s="786"/>
      <c r="DB49" s="786"/>
      <c r="DC49" s="787"/>
      <c r="DD49" s="788">
        <v>10284360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Dcmjg0TvSOXudn0f7Xe8vmGrdyKKssAlQrDeMpesrye2Bu8rwlFFSTEonYyrrFFd30jOkF0AcHDi2pLdDosqlw==" saltValue="ncbx0P5Yr9c4/+zM47UwF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370</v>
      </c>
      <c r="DK2" s="831"/>
      <c r="DL2" s="831"/>
      <c r="DM2" s="831"/>
      <c r="DN2" s="831"/>
      <c r="DO2" s="832"/>
      <c r="DP2" s="250"/>
      <c r="DQ2" s="830" t="s">
        <v>371</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372</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374</v>
      </c>
      <c r="B5" s="825"/>
      <c r="C5" s="825"/>
      <c r="D5" s="825"/>
      <c r="E5" s="825"/>
      <c r="F5" s="825"/>
      <c r="G5" s="825"/>
      <c r="H5" s="825"/>
      <c r="I5" s="825"/>
      <c r="J5" s="825"/>
      <c r="K5" s="825"/>
      <c r="L5" s="825"/>
      <c r="M5" s="825"/>
      <c r="N5" s="825"/>
      <c r="O5" s="825"/>
      <c r="P5" s="826"/>
      <c r="Q5" s="801" t="s">
        <v>375</v>
      </c>
      <c r="R5" s="802"/>
      <c r="S5" s="802"/>
      <c r="T5" s="802"/>
      <c r="U5" s="803"/>
      <c r="V5" s="801" t="s">
        <v>376</v>
      </c>
      <c r="W5" s="802"/>
      <c r="X5" s="802"/>
      <c r="Y5" s="802"/>
      <c r="Z5" s="803"/>
      <c r="AA5" s="801" t="s">
        <v>377</v>
      </c>
      <c r="AB5" s="802"/>
      <c r="AC5" s="802"/>
      <c r="AD5" s="802"/>
      <c r="AE5" s="802"/>
      <c r="AF5" s="834" t="s">
        <v>378</v>
      </c>
      <c r="AG5" s="802"/>
      <c r="AH5" s="802"/>
      <c r="AI5" s="802"/>
      <c r="AJ5" s="813"/>
      <c r="AK5" s="802" t="s">
        <v>379</v>
      </c>
      <c r="AL5" s="802"/>
      <c r="AM5" s="802"/>
      <c r="AN5" s="802"/>
      <c r="AO5" s="803"/>
      <c r="AP5" s="801" t="s">
        <v>380</v>
      </c>
      <c r="AQ5" s="802"/>
      <c r="AR5" s="802"/>
      <c r="AS5" s="802"/>
      <c r="AT5" s="803"/>
      <c r="AU5" s="801" t="s">
        <v>381</v>
      </c>
      <c r="AV5" s="802"/>
      <c r="AW5" s="802"/>
      <c r="AX5" s="802"/>
      <c r="AY5" s="813"/>
      <c r="AZ5" s="257"/>
      <c r="BA5" s="257"/>
      <c r="BB5" s="257"/>
      <c r="BC5" s="257"/>
      <c r="BD5" s="257"/>
      <c r="BE5" s="258"/>
      <c r="BF5" s="258"/>
      <c r="BG5" s="258"/>
      <c r="BH5" s="258"/>
      <c r="BI5" s="258"/>
      <c r="BJ5" s="258"/>
      <c r="BK5" s="258"/>
      <c r="BL5" s="258"/>
      <c r="BM5" s="258"/>
      <c r="BN5" s="258"/>
      <c r="BO5" s="258"/>
      <c r="BP5" s="258"/>
      <c r="BQ5" s="824" t="s">
        <v>382</v>
      </c>
      <c r="BR5" s="825"/>
      <c r="BS5" s="825"/>
      <c r="BT5" s="825"/>
      <c r="BU5" s="825"/>
      <c r="BV5" s="825"/>
      <c r="BW5" s="825"/>
      <c r="BX5" s="825"/>
      <c r="BY5" s="825"/>
      <c r="BZ5" s="825"/>
      <c r="CA5" s="825"/>
      <c r="CB5" s="825"/>
      <c r="CC5" s="825"/>
      <c r="CD5" s="825"/>
      <c r="CE5" s="825"/>
      <c r="CF5" s="825"/>
      <c r="CG5" s="826"/>
      <c r="CH5" s="801" t="s">
        <v>383</v>
      </c>
      <c r="CI5" s="802"/>
      <c r="CJ5" s="802"/>
      <c r="CK5" s="802"/>
      <c r="CL5" s="803"/>
      <c r="CM5" s="801" t="s">
        <v>384</v>
      </c>
      <c r="CN5" s="802"/>
      <c r="CO5" s="802"/>
      <c r="CP5" s="802"/>
      <c r="CQ5" s="803"/>
      <c r="CR5" s="801" t="s">
        <v>385</v>
      </c>
      <c r="CS5" s="802"/>
      <c r="CT5" s="802"/>
      <c r="CU5" s="802"/>
      <c r="CV5" s="803"/>
      <c r="CW5" s="801" t="s">
        <v>386</v>
      </c>
      <c r="CX5" s="802"/>
      <c r="CY5" s="802"/>
      <c r="CZ5" s="802"/>
      <c r="DA5" s="803"/>
      <c r="DB5" s="801" t="s">
        <v>387</v>
      </c>
      <c r="DC5" s="802"/>
      <c r="DD5" s="802"/>
      <c r="DE5" s="802"/>
      <c r="DF5" s="803"/>
      <c r="DG5" s="807" t="s">
        <v>388</v>
      </c>
      <c r="DH5" s="808"/>
      <c r="DI5" s="808"/>
      <c r="DJ5" s="808"/>
      <c r="DK5" s="809"/>
      <c r="DL5" s="807" t="s">
        <v>389</v>
      </c>
      <c r="DM5" s="808"/>
      <c r="DN5" s="808"/>
      <c r="DO5" s="808"/>
      <c r="DP5" s="809"/>
      <c r="DQ5" s="801" t="s">
        <v>390</v>
      </c>
      <c r="DR5" s="802"/>
      <c r="DS5" s="802"/>
      <c r="DT5" s="802"/>
      <c r="DU5" s="803"/>
      <c r="DV5" s="801" t="s">
        <v>381</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391</v>
      </c>
      <c r="C7" s="816"/>
      <c r="D7" s="816"/>
      <c r="E7" s="816"/>
      <c r="F7" s="816"/>
      <c r="G7" s="816"/>
      <c r="H7" s="816"/>
      <c r="I7" s="816"/>
      <c r="J7" s="816"/>
      <c r="K7" s="816"/>
      <c r="L7" s="816"/>
      <c r="M7" s="816"/>
      <c r="N7" s="816"/>
      <c r="O7" s="816"/>
      <c r="P7" s="817"/>
      <c r="Q7" s="818">
        <v>14517</v>
      </c>
      <c r="R7" s="819"/>
      <c r="S7" s="819"/>
      <c r="T7" s="819"/>
      <c r="U7" s="819"/>
      <c r="V7" s="819">
        <v>14051</v>
      </c>
      <c r="W7" s="819"/>
      <c r="X7" s="819"/>
      <c r="Y7" s="819"/>
      <c r="Z7" s="819"/>
      <c r="AA7" s="819">
        <v>466</v>
      </c>
      <c r="AB7" s="819"/>
      <c r="AC7" s="819"/>
      <c r="AD7" s="819"/>
      <c r="AE7" s="820"/>
      <c r="AF7" s="821">
        <v>403</v>
      </c>
      <c r="AG7" s="822"/>
      <c r="AH7" s="822"/>
      <c r="AI7" s="822"/>
      <c r="AJ7" s="823"/>
      <c r="AK7" s="858">
        <v>2690</v>
      </c>
      <c r="AL7" s="859"/>
      <c r="AM7" s="859"/>
      <c r="AN7" s="859"/>
      <c r="AO7" s="859"/>
      <c r="AP7" s="859">
        <v>16148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590</v>
      </c>
      <c r="BT7" s="863"/>
      <c r="BU7" s="863"/>
      <c r="BV7" s="863"/>
      <c r="BW7" s="863"/>
      <c r="BX7" s="863"/>
      <c r="BY7" s="863"/>
      <c r="BZ7" s="863"/>
      <c r="CA7" s="863"/>
      <c r="CB7" s="863"/>
      <c r="CC7" s="863"/>
      <c r="CD7" s="863"/>
      <c r="CE7" s="863"/>
      <c r="CF7" s="863"/>
      <c r="CG7" s="864"/>
      <c r="CH7" s="855">
        <v>-1</v>
      </c>
      <c r="CI7" s="856"/>
      <c r="CJ7" s="856"/>
      <c r="CK7" s="856"/>
      <c r="CL7" s="857"/>
      <c r="CM7" s="855">
        <v>92</v>
      </c>
      <c r="CN7" s="856"/>
      <c r="CO7" s="856"/>
      <c r="CP7" s="856"/>
      <c r="CQ7" s="857"/>
      <c r="CR7" s="855">
        <v>31</v>
      </c>
      <c r="CS7" s="856"/>
      <c r="CT7" s="856"/>
      <c r="CU7" s="856"/>
      <c r="CV7" s="857"/>
      <c r="CW7" s="855" t="s">
        <v>576</v>
      </c>
      <c r="CX7" s="856"/>
      <c r="CY7" s="856"/>
      <c r="CZ7" s="856"/>
      <c r="DA7" s="857"/>
      <c r="DB7" s="855" t="s">
        <v>576</v>
      </c>
      <c r="DC7" s="856"/>
      <c r="DD7" s="856"/>
      <c r="DE7" s="856"/>
      <c r="DF7" s="857"/>
      <c r="DG7" s="855" t="s">
        <v>576</v>
      </c>
      <c r="DH7" s="856"/>
      <c r="DI7" s="856"/>
      <c r="DJ7" s="856"/>
      <c r="DK7" s="857"/>
      <c r="DL7" s="855" t="s">
        <v>576</v>
      </c>
      <c r="DM7" s="856"/>
      <c r="DN7" s="856"/>
      <c r="DO7" s="856"/>
      <c r="DP7" s="857"/>
      <c r="DQ7" s="855" t="s">
        <v>576</v>
      </c>
      <c r="DR7" s="856"/>
      <c r="DS7" s="856"/>
      <c r="DT7" s="856"/>
      <c r="DU7" s="857"/>
      <c r="DV7" s="836"/>
      <c r="DW7" s="837"/>
      <c r="DX7" s="837"/>
      <c r="DY7" s="837"/>
      <c r="DZ7" s="838"/>
      <c r="EA7" s="255"/>
    </row>
    <row r="8" spans="1:131" s="256" customFormat="1" ht="26.25" customHeight="1" x14ac:dyDescent="0.15">
      <c r="A8" s="262">
        <v>2</v>
      </c>
      <c r="B8" s="839" t="s">
        <v>392</v>
      </c>
      <c r="C8" s="840"/>
      <c r="D8" s="840"/>
      <c r="E8" s="840"/>
      <c r="F8" s="840"/>
      <c r="G8" s="840"/>
      <c r="H8" s="840"/>
      <c r="I8" s="840"/>
      <c r="J8" s="840"/>
      <c r="K8" s="840"/>
      <c r="L8" s="840"/>
      <c r="M8" s="840"/>
      <c r="N8" s="840"/>
      <c r="O8" s="840"/>
      <c r="P8" s="841"/>
      <c r="Q8" s="842">
        <v>81</v>
      </c>
      <c r="R8" s="843"/>
      <c r="S8" s="843"/>
      <c r="T8" s="843"/>
      <c r="U8" s="843"/>
      <c r="V8" s="843">
        <v>79</v>
      </c>
      <c r="W8" s="843"/>
      <c r="X8" s="843"/>
      <c r="Y8" s="843"/>
      <c r="Z8" s="843"/>
      <c r="AA8" s="843">
        <v>2</v>
      </c>
      <c r="AB8" s="843"/>
      <c r="AC8" s="843"/>
      <c r="AD8" s="843"/>
      <c r="AE8" s="844"/>
      <c r="AF8" s="845">
        <v>2</v>
      </c>
      <c r="AG8" s="846"/>
      <c r="AH8" s="846"/>
      <c r="AI8" s="846"/>
      <c r="AJ8" s="847"/>
      <c r="AK8" s="848">
        <v>76</v>
      </c>
      <c r="AL8" s="849"/>
      <c r="AM8" s="849"/>
      <c r="AN8" s="849"/>
      <c r="AO8" s="849"/>
      <c r="AP8" s="849">
        <v>21</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591</v>
      </c>
      <c r="BT8" s="853"/>
      <c r="BU8" s="853"/>
      <c r="BV8" s="853"/>
      <c r="BW8" s="853"/>
      <c r="BX8" s="853"/>
      <c r="BY8" s="853"/>
      <c r="BZ8" s="853"/>
      <c r="CA8" s="853"/>
      <c r="CB8" s="853"/>
      <c r="CC8" s="853"/>
      <c r="CD8" s="853"/>
      <c r="CE8" s="853"/>
      <c r="CF8" s="853"/>
      <c r="CG8" s="854"/>
      <c r="CH8" s="865">
        <v>2</v>
      </c>
      <c r="CI8" s="866"/>
      <c r="CJ8" s="866"/>
      <c r="CK8" s="866"/>
      <c r="CL8" s="867"/>
      <c r="CM8" s="865">
        <v>363</v>
      </c>
      <c r="CN8" s="866"/>
      <c r="CO8" s="866"/>
      <c r="CP8" s="866"/>
      <c r="CQ8" s="867"/>
      <c r="CR8" s="865">
        <v>220</v>
      </c>
      <c r="CS8" s="866"/>
      <c r="CT8" s="866"/>
      <c r="CU8" s="866"/>
      <c r="CV8" s="867"/>
      <c r="CW8" s="865" t="s">
        <v>576</v>
      </c>
      <c r="CX8" s="866"/>
      <c r="CY8" s="866"/>
      <c r="CZ8" s="866"/>
      <c r="DA8" s="867"/>
      <c r="DB8" s="865" t="s">
        <v>576</v>
      </c>
      <c r="DC8" s="866"/>
      <c r="DD8" s="866"/>
      <c r="DE8" s="866"/>
      <c r="DF8" s="867"/>
      <c r="DG8" s="865" t="s">
        <v>576</v>
      </c>
      <c r="DH8" s="866"/>
      <c r="DI8" s="866"/>
      <c r="DJ8" s="866"/>
      <c r="DK8" s="867"/>
      <c r="DL8" s="865" t="s">
        <v>576</v>
      </c>
      <c r="DM8" s="866"/>
      <c r="DN8" s="866"/>
      <c r="DO8" s="866"/>
      <c r="DP8" s="867"/>
      <c r="DQ8" s="865" t="s">
        <v>576</v>
      </c>
      <c r="DR8" s="866"/>
      <c r="DS8" s="866"/>
      <c r="DT8" s="866"/>
      <c r="DU8" s="867"/>
      <c r="DV8" s="868"/>
      <c r="DW8" s="869"/>
      <c r="DX8" s="869"/>
      <c r="DY8" s="869"/>
      <c r="DZ8" s="870"/>
      <c r="EA8" s="255"/>
    </row>
    <row r="9" spans="1:131" s="256" customFormat="1" ht="26.25" customHeight="1" x14ac:dyDescent="0.15">
      <c r="A9" s="262">
        <v>3</v>
      </c>
      <c r="B9" s="839" t="s">
        <v>393</v>
      </c>
      <c r="C9" s="840"/>
      <c r="D9" s="840"/>
      <c r="E9" s="840"/>
      <c r="F9" s="840"/>
      <c r="G9" s="840"/>
      <c r="H9" s="840"/>
      <c r="I9" s="840"/>
      <c r="J9" s="840"/>
      <c r="K9" s="840"/>
      <c r="L9" s="840"/>
      <c r="M9" s="840"/>
      <c r="N9" s="840"/>
      <c r="O9" s="840"/>
      <c r="P9" s="841"/>
      <c r="Q9" s="842">
        <v>5265</v>
      </c>
      <c r="R9" s="843"/>
      <c r="S9" s="843"/>
      <c r="T9" s="843"/>
      <c r="U9" s="843"/>
      <c r="V9" s="843">
        <v>5132</v>
      </c>
      <c r="W9" s="843"/>
      <c r="X9" s="843"/>
      <c r="Y9" s="843"/>
      <c r="Z9" s="843"/>
      <c r="AA9" s="843">
        <v>133</v>
      </c>
      <c r="AB9" s="843"/>
      <c r="AC9" s="843"/>
      <c r="AD9" s="843"/>
      <c r="AE9" s="844"/>
      <c r="AF9" s="845">
        <v>133</v>
      </c>
      <c r="AG9" s="846"/>
      <c r="AH9" s="846"/>
      <c r="AI9" s="846"/>
      <c r="AJ9" s="847"/>
      <c r="AK9" s="848">
        <v>3186</v>
      </c>
      <c r="AL9" s="849"/>
      <c r="AM9" s="849"/>
      <c r="AN9" s="849"/>
      <c r="AO9" s="849"/>
      <c r="AP9" s="849" t="s">
        <v>576</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592</v>
      </c>
      <c r="BT9" s="853"/>
      <c r="BU9" s="853"/>
      <c r="BV9" s="853"/>
      <c r="BW9" s="853"/>
      <c r="BX9" s="853"/>
      <c r="BY9" s="853"/>
      <c r="BZ9" s="853"/>
      <c r="CA9" s="853"/>
      <c r="CB9" s="853"/>
      <c r="CC9" s="853"/>
      <c r="CD9" s="853"/>
      <c r="CE9" s="853"/>
      <c r="CF9" s="853"/>
      <c r="CG9" s="854"/>
      <c r="CH9" s="865">
        <v>1</v>
      </c>
      <c r="CI9" s="866"/>
      <c r="CJ9" s="866"/>
      <c r="CK9" s="866"/>
      <c r="CL9" s="867"/>
      <c r="CM9" s="865">
        <v>11</v>
      </c>
      <c r="CN9" s="866"/>
      <c r="CO9" s="866"/>
      <c r="CP9" s="866"/>
      <c r="CQ9" s="867"/>
      <c r="CR9" s="865">
        <v>5</v>
      </c>
      <c r="CS9" s="866"/>
      <c r="CT9" s="866"/>
      <c r="CU9" s="866"/>
      <c r="CV9" s="867"/>
      <c r="CW9" s="865">
        <v>1</v>
      </c>
      <c r="CX9" s="866"/>
      <c r="CY9" s="866"/>
      <c r="CZ9" s="866"/>
      <c r="DA9" s="867"/>
      <c r="DB9" s="865" t="s">
        <v>576</v>
      </c>
      <c r="DC9" s="866"/>
      <c r="DD9" s="866"/>
      <c r="DE9" s="866"/>
      <c r="DF9" s="867"/>
      <c r="DG9" s="865">
        <v>68</v>
      </c>
      <c r="DH9" s="866"/>
      <c r="DI9" s="866"/>
      <c r="DJ9" s="866"/>
      <c r="DK9" s="867"/>
      <c r="DL9" s="865" t="s">
        <v>576</v>
      </c>
      <c r="DM9" s="866"/>
      <c r="DN9" s="866"/>
      <c r="DO9" s="866"/>
      <c r="DP9" s="867"/>
      <c r="DQ9" s="865" t="s">
        <v>576</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593</v>
      </c>
      <c r="BT10" s="853"/>
      <c r="BU10" s="853"/>
      <c r="BV10" s="853"/>
      <c r="BW10" s="853"/>
      <c r="BX10" s="853"/>
      <c r="BY10" s="853"/>
      <c r="BZ10" s="853"/>
      <c r="CA10" s="853"/>
      <c r="CB10" s="853"/>
      <c r="CC10" s="853"/>
      <c r="CD10" s="853"/>
      <c r="CE10" s="853"/>
      <c r="CF10" s="853"/>
      <c r="CG10" s="854"/>
      <c r="CH10" s="865">
        <v>4</v>
      </c>
      <c r="CI10" s="866"/>
      <c r="CJ10" s="866"/>
      <c r="CK10" s="866"/>
      <c r="CL10" s="867"/>
      <c r="CM10" s="865">
        <v>4</v>
      </c>
      <c r="CN10" s="866"/>
      <c r="CO10" s="866"/>
      <c r="CP10" s="866"/>
      <c r="CQ10" s="867"/>
      <c r="CR10" s="865">
        <v>1</v>
      </c>
      <c r="CS10" s="866"/>
      <c r="CT10" s="866"/>
      <c r="CU10" s="866"/>
      <c r="CV10" s="867"/>
      <c r="CW10" s="865" t="s">
        <v>576</v>
      </c>
      <c r="CX10" s="866"/>
      <c r="CY10" s="866"/>
      <c r="CZ10" s="866"/>
      <c r="DA10" s="867"/>
      <c r="DB10" s="865" t="s">
        <v>576</v>
      </c>
      <c r="DC10" s="866"/>
      <c r="DD10" s="866"/>
      <c r="DE10" s="866"/>
      <c r="DF10" s="867"/>
      <c r="DG10" s="865" t="s">
        <v>576</v>
      </c>
      <c r="DH10" s="866"/>
      <c r="DI10" s="866"/>
      <c r="DJ10" s="866"/>
      <c r="DK10" s="867"/>
      <c r="DL10" s="865" t="s">
        <v>576</v>
      </c>
      <c r="DM10" s="866"/>
      <c r="DN10" s="866"/>
      <c r="DO10" s="866"/>
      <c r="DP10" s="867"/>
      <c r="DQ10" s="865" t="s">
        <v>576</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395</v>
      </c>
      <c r="B23" s="874" t="s">
        <v>396</v>
      </c>
      <c r="C23" s="875"/>
      <c r="D23" s="875"/>
      <c r="E23" s="875"/>
      <c r="F23" s="875"/>
      <c r="G23" s="875"/>
      <c r="H23" s="875"/>
      <c r="I23" s="875"/>
      <c r="J23" s="875"/>
      <c r="K23" s="875"/>
      <c r="L23" s="875"/>
      <c r="M23" s="875"/>
      <c r="N23" s="875"/>
      <c r="O23" s="875"/>
      <c r="P23" s="876"/>
      <c r="Q23" s="877">
        <v>19863</v>
      </c>
      <c r="R23" s="878"/>
      <c r="S23" s="878"/>
      <c r="T23" s="878"/>
      <c r="U23" s="878"/>
      <c r="V23" s="878">
        <v>19262</v>
      </c>
      <c r="W23" s="878"/>
      <c r="X23" s="878"/>
      <c r="Y23" s="878"/>
      <c r="Z23" s="878"/>
      <c r="AA23" s="878">
        <v>601</v>
      </c>
      <c r="AB23" s="878"/>
      <c r="AC23" s="878"/>
      <c r="AD23" s="878"/>
      <c r="AE23" s="879"/>
      <c r="AF23" s="880">
        <v>538</v>
      </c>
      <c r="AG23" s="878"/>
      <c r="AH23" s="878"/>
      <c r="AI23" s="878"/>
      <c r="AJ23" s="881"/>
      <c r="AK23" s="882"/>
      <c r="AL23" s="883"/>
      <c r="AM23" s="883"/>
      <c r="AN23" s="883"/>
      <c r="AO23" s="883"/>
      <c r="AP23" s="878">
        <v>16169</v>
      </c>
      <c r="AQ23" s="878"/>
      <c r="AR23" s="878"/>
      <c r="AS23" s="878"/>
      <c r="AT23" s="878"/>
      <c r="AU23" s="884"/>
      <c r="AV23" s="884"/>
      <c r="AW23" s="884"/>
      <c r="AX23" s="884"/>
      <c r="AY23" s="885"/>
      <c r="AZ23" s="893" t="s">
        <v>129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374</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381</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407</v>
      </c>
      <c r="C28" s="816"/>
      <c r="D28" s="816"/>
      <c r="E28" s="816"/>
      <c r="F28" s="816"/>
      <c r="G28" s="816"/>
      <c r="H28" s="816"/>
      <c r="I28" s="816"/>
      <c r="J28" s="816"/>
      <c r="K28" s="816"/>
      <c r="L28" s="816"/>
      <c r="M28" s="816"/>
      <c r="N28" s="816"/>
      <c r="O28" s="816"/>
      <c r="P28" s="817"/>
      <c r="Q28" s="906">
        <v>3891</v>
      </c>
      <c r="R28" s="907"/>
      <c r="S28" s="907"/>
      <c r="T28" s="907"/>
      <c r="U28" s="907"/>
      <c r="V28" s="907">
        <v>3784</v>
      </c>
      <c r="W28" s="907"/>
      <c r="X28" s="907"/>
      <c r="Y28" s="907"/>
      <c r="Z28" s="907"/>
      <c r="AA28" s="907">
        <v>107</v>
      </c>
      <c r="AB28" s="907"/>
      <c r="AC28" s="907"/>
      <c r="AD28" s="907"/>
      <c r="AE28" s="908"/>
      <c r="AF28" s="909">
        <v>107</v>
      </c>
      <c r="AG28" s="907"/>
      <c r="AH28" s="907"/>
      <c r="AI28" s="907"/>
      <c r="AJ28" s="910"/>
      <c r="AK28" s="911">
        <v>320</v>
      </c>
      <c r="AL28" s="902"/>
      <c r="AM28" s="902"/>
      <c r="AN28" s="902"/>
      <c r="AO28" s="902"/>
      <c r="AP28" s="902">
        <v>97</v>
      </c>
      <c r="AQ28" s="902"/>
      <c r="AR28" s="902"/>
      <c r="AS28" s="902"/>
      <c r="AT28" s="902"/>
      <c r="AU28" s="902" t="s">
        <v>576</v>
      </c>
      <c r="AV28" s="902"/>
      <c r="AW28" s="902"/>
      <c r="AX28" s="902"/>
      <c r="AY28" s="902"/>
      <c r="AZ28" s="903" t="s">
        <v>576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408</v>
      </c>
      <c r="C29" s="840"/>
      <c r="D29" s="840"/>
      <c r="E29" s="840"/>
      <c r="F29" s="840"/>
      <c r="G29" s="840"/>
      <c r="H29" s="840"/>
      <c r="I29" s="840"/>
      <c r="J29" s="840"/>
      <c r="K29" s="840"/>
      <c r="L29" s="840"/>
      <c r="M29" s="840"/>
      <c r="N29" s="840"/>
      <c r="O29" s="840"/>
      <c r="P29" s="841"/>
      <c r="Q29" s="842">
        <v>417</v>
      </c>
      <c r="R29" s="843"/>
      <c r="S29" s="843"/>
      <c r="T29" s="843"/>
      <c r="U29" s="843"/>
      <c r="V29" s="843">
        <v>415</v>
      </c>
      <c r="W29" s="843"/>
      <c r="X29" s="843"/>
      <c r="Y29" s="843"/>
      <c r="Z29" s="843"/>
      <c r="AA29" s="843">
        <v>2</v>
      </c>
      <c r="AB29" s="843"/>
      <c r="AC29" s="843"/>
      <c r="AD29" s="843"/>
      <c r="AE29" s="844"/>
      <c r="AF29" s="845">
        <v>2</v>
      </c>
      <c r="AG29" s="846"/>
      <c r="AH29" s="846"/>
      <c r="AI29" s="846"/>
      <c r="AJ29" s="847"/>
      <c r="AK29" s="914">
        <v>102</v>
      </c>
      <c r="AL29" s="915"/>
      <c r="AM29" s="915"/>
      <c r="AN29" s="915"/>
      <c r="AO29" s="915"/>
      <c r="AP29" s="915" t="s">
        <v>576</v>
      </c>
      <c r="AQ29" s="915"/>
      <c r="AR29" s="915"/>
      <c r="AS29" s="915"/>
      <c r="AT29" s="915"/>
      <c r="AU29" s="915" t="s">
        <v>576</v>
      </c>
      <c r="AV29" s="915"/>
      <c r="AW29" s="915"/>
      <c r="AX29" s="915"/>
      <c r="AY29" s="915"/>
      <c r="AZ29" s="916" t="s">
        <v>576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409</v>
      </c>
      <c r="C30" s="840"/>
      <c r="D30" s="840"/>
      <c r="E30" s="840"/>
      <c r="F30" s="840"/>
      <c r="G30" s="840"/>
      <c r="H30" s="840"/>
      <c r="I30" s="840"/>
      <c r="J30" s="840"/>
      <c r="K30" s="840"/>
      <c r="L30" s="840"/>
      <c r="M30" s="840"/>
      <c r="N30" s="840"/>
      <c r="O30" s="840"/>
      <c r="P30" s="841"/>
      <c r="Q30" s="842">
        <v>2145</v>
      </c>
      <c r="R30" s="843"/>
      <c r="S30" s="843"/>
      <c r="T30" s="843"/>
      <c r="U30" s="843"/>
      <c r="V30" s="843">
        <v>2082</v>
      </c>
      <c r="W30" s="843"/>
      <c r="X30" s="843"/>
      <c r="Y30" s="843"/>
      <c r="Z30" s="843"/>
      <c r="AA30" s="843">
        <v>63</v>
      </c>
      <c r="AB30" s="843"/>
      <c r="AC30" s="843"/>
      <c r="AD30" s="843"/>
      <c r="AE30" s="844"/>
      <c r="AF30" s="845">
        <v>41</v>
      </c>
      <c r="AG30" s="846"/>
      <c r="AH30" s="846"/>
      <c r="AI30" s="846"/>
      <c r="AJ30" s="847"/>
      <c r="AK30" s="914">
        <v>468</v>
      </c>
      <c r="AL30" s="915"/>
      <c r="AM30" s="915"/>
      <c r="AN30" s="915"/>
      <c r="AO30" s="915"/>
      <c r="AP30" s="915">
        <v>6558</v>
      </c>
      <c r="AQ30" s="915"/>
      <c r="AR30" s="915"/>
      <c r="AS30" s="915"/>
      <c r="AT30" s="915"/>
      <c r="AU30" s="915">
        <v>5148</v>
      </c>
      <c r="AV30" s="915"/>
      <c r="AW30" s="915"/>
      <c r="AX30" s="915"/>
      <c r="AY30" s="915"/>
      <c r="AZ30" s="916" t="s">
        <v>576</v>
      </c>
      <c r="BA30" s="916"/>
      <c r="BB30" s="916"/>
      <c r="BC30" s="916"/>
      <c r="BD30" s="916"/>
      <c r="BE30" s="912" t="s">
        <v>410</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411</v>
      </c>
      <c r="C31" s="840"/>
      <c r="D31" s="840"/>
      <c r="E31" s="840"/>
      <c r="F31" s="840"/>
      <c r="G31" s="840"/>
      <c r="H31" s="840"/>
      <c r="I31" s="840"/>
      <c r="J31" s="840"/>
      <c r="K31" s="840"/>
      <c r="L31" s="840"/>
      <c r="M31" s="840"/>
      <c r="N31" s="840"/>
      <c r="O31" s="840"/>
      <c r="P31" s="841"/>
      <c r="Q31" s="842">
        <v>83</v>
      </c>
      <c r="R31" s="843"/>
      <c r="S31" s="843"/>
      <c r="T31" s="843"/>
      <c r="U31" s="843"/>
      <c r="V31" s="843" t="s">
        <v>576</v>
      </c>
      <c r="W31" s="843"/>
      <c r="X31" s="843"/>
      <c r="Y31" s="843"/>
      <c r="Z31" s="843"/>
      <c r="AA31" s="843">
        <v>83</v>
      </c>
      <c r="AB31" s="843"/>
      <c r="AC31" s="843"/>
      <c r="AD31" s="843"/>
      <c r="AE31" s="844"/>
      <c r="AF31" s="845">
        <v>83</v>
      </c>
      <c r="AG31" s="846"/>
      <c r="AH31" s="846"/>
      <c r="AI31" s="846"/>
      <c r="AJ31" s="847"/>
      <c r="AK31" s="914" t="s">
        <v>576</v>
      </c>
      <c r="AL31" s="915"/>
      <c r="AM31" s="915"/>
      <c r="AN31" s="915"/>
      <c r="AO31" s="915"/>
      <c r="AP31" s="915" t="s">
        <v>576</v>
      </c>
      <c r="AQ31" s="915"/>
      <c r="AR31" s="915"/>
      <c r="AS31" s="915"/>
      <c r="AT31" s="915"/>
      <c r="AU31" s="915" t="s">
        <v>576</v>
      </c>
      <c r="AV31" s="915"/>
      <c r="AW31" s="915"/>
      <c r="AX31" s="915"/>
      <c r="AY31" s="915"/>
      <c r="AZ31" s="916" t="s">
        <v>576</v>
      </c>
      <c r="BA31" s="916"/>
      <c r="BB31" s="916"/>
      <c r="BC31" s="916"/>
      <c r="BD31" s="916"/>
      <c r="BE31" s="912" t="s">
        <v>412</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413</v>
      </c>
      <c r="C32" s="840"/>
      <c r="D32" s="840"/>
      <c r="E32" s="840"/>
      <c r="F32" s="840"/>
      <c r="G32" s="840"/>
      <c r="H32" s="840"/>
      <c r="I32" s="840"/>
      <c r="J32" s="840"/>
      <c r="K32" s="840"/>
      <c r="L32" s="840"/>
      <c r="M32" s="840"/>
      <c r="N32" s="840"/>
      <c r="O32" s="840"/>
      <c r="P32" s="841"/>
      <c r="Q32" s="842">
        <v>41</v>
      </c>
      <c r="R32" s="843"/>
      <c r="S32" s="843"/>
      <c r="T32" s="843"/>
      <c r="U32" s="843"/>
      <c r="V32" s="843">
        <v>35</v>
      </c>
      <c r="W32" s="843"/>
      <c r="X32" s="843"/>
      <c r="Y32" s="843"/>
      <c r="Z32" s="843"/>
      <c r="AA32" s="843">
        <v>6</v>
      </c>
      <c r="AB32" s="843"/>
      <c r="AC32" s="843"/>
      <c r="AD32" s="843"/>
      <c r="AE32" s="844"/>
      <c r="AF32" s="845">
        <v>6</v>
      </c>
      <c r="AG32" s="846"/>
      <c r="AH32" s="846"/>
      <c r="AI32" s="846"/>
      <c r="AJ32" s="847"/>
      <c r="AK32" s="914">
        <v>16</v>
      </c>
      <c r="AL32" s="915"/>
      <c r="AM32" s="915"/>
      <c r="AN32" s="915"/>
      <c r="AO32" s="915"/>
      <c r="AP32" s="915" t="s">
        <v>576</v>
      </c>
      <c r="AQ32" s="915"/>
      <c r="AR32" s="915"/>
      <c r="AS32" s="915"/>
      <c r="AT32" s="915"/>
      <c r="AU32" s="915" t="s">
        <v>576</v>
      </c>
      <c r="AV32" s="915"/>
      <c r="AW32" s="915"/>
      <c r="AX32" s="915"/>
      <c r="AY32" s="915"/>
      <c r="AZ32" s="916" t="s">
        <v>576</v>
      </c>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395</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239</v>
      </c>
      <c r="AG63" s="926"/>
      <c r="AH63" s="926"/>
      <c r="AI63" s="926"/>
      <c r="AJ63" s="927"/>
      <c r="AK63" s="928"/>
      <c r="AL63" s="923"/>
      <c r="AM63" s="923"/>
      <c r="AN63" s="923"/>
      <c r="AO63" s="923"/>
      <c r="AP63" s="926">
        <v>6655</v>
      </c>
      <c r="AQ63" s="926"/>
      <c r="AR63" s="926"/>
      <c r="AS63" s="926"/>
      <c r="AT63" s="926"/>
      <c r="AU63" s="926">
        <v>5148</v>
      </c>
      <c r="AV63" s="926"/>
      <c r="AW63" s="926"/>
      <c r="AX63" s="926"/>
      <c r="AY63" s="926"/>
      <c r="AZ63" s="930"/>
      <c r="BA63" s="930"/>
      <c r="BB63" s="930"/>
      <c r="BC63" s="930"/>
      <c r="BD63" s="930"/>
      <c r="BE63" s="931"/>
      <c r="BF63" s="931"/>
      <c r="BG63" s="931"/>
      <c r="BH63" s="931"/>
      <c r="BI63" s="932"/>
      <c r="BJ63" s="933" t="s">
        <v>129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417</v>
      </c>
      <c r="B66" s="825"/>
      <c r="C66" s="825"/>
      <c r="D66" s="825"/>
      <c r="E66" s="825"/>
      <c r="F66" s="825"/>
      <c r="G66" s="825"/>
      <c r="H66" s="825"/>
      <c r="I66" s="825"/>
      <c r="J66" s="825"/>
      <c r="K66" s="825"/>
      <c r="L66" s="825"/>
      <c r="M66" s="825"/>
      <c r="N66" s="825"/>
      <c r="O66" s="825"/>
      <c r="P66" s="826"/>
      <c r="Q66" s="801" t="s">
        <v>399</v>
      </c>
      <c r="R66" s="802"/>
      <c r="S66" s="802"/>
      <c r="T66" s="802"/>
      <c r="U66" s="803"/>
      <c r="V66" s="801" t="s">
        <v>400</v>
      </c>
      <c r="W66" s="802"/>
      <c r="X66" s="802"/>
      <c r="Y66" s="802"/>
      <c r="Z66" s="803"/>
      <c r="AA66" s="801" t="s">
        <v>401</v>
      </c>
      <c r="AB66" s="802"/>
      <c r="AC66" s="802"/>
      <c r="AD66" s="802"/>
      <c r="AE66" s="803"/>
      <c r="AF66" s="936" t="s">
        <v>402</v>
      </c>
      <c r="AG66" s="897"/>
      <c r="AH66" s="897"/>
      <c r="AI66" s="897"/>
      <c r="AJ66" s="937"/>
      <c r="AK66" s="801" t="s">
        <v>403</v>
      </c>
      <c r="AL66" s="825"/>
      <c r="AM66" s="825"/>
      <c r="AN66" s="825"/>
      <c r="AO66" s="826"/>
      <c r="AP66" s="801" t="s">
        <v>404</v>
      </c>
      <c r="AQ66" s="802"/>
      <c r="AR66" s="802"/>
      <c r="AS66" s="802"/>
      <c r="AT66" s="803"/>
      <c r="AU66" s="801" t="s">
        <v>418</v>
      </c>
      <c r="AV66" s="802"/>
      <c r="AW66" s="802"/>
      <c r="AX66" s="802"/>
      <c r="AY66" s="803"/>
      <c r="AZ66" s="801" t="s">
        <v>381</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577</v>
      </c>
      <c r="C68" s="954"/>
      <c r="D68" s="954"/>
      <c r="E68" s="954"/>
      <c r="F68" s="954"/>
      <c r="G68" s="954"/>
      <c r="H68" s="954"/>
      <c r="I68" s="954"/>
      <c r="J68" s="954"/>
      <c r="K68" s="954"/>
      <c r="L68" s="954"/>
      <c r="M68" s="954"/>
      <c r="N68" s="954"/>
      <c r="O68" s="954"/>
      <c r="P68" s="955"/>
      <c r="Q68" s="956">
        <v>1434</v>
      </c>
      <c r="R68" s="950"/>
      <c r="S68" s="950"/>
      <c r="T68" s="950"/>
      <c r="U68" s="950"/>
      <c r="V68" s="950">
        <v>1397</v>
      </c>
      <c r="W68" s="950"/>
      <c r="X68" s="950"/>
      <c r="Y68" s="950"/>
      <c r="Z68" s="950"/>
      <c r="AA68" s="950">
        <v>37</v>
      </c>
      <c r="AB68" s="950"/>
      <c r="AC68" s="950"/>
      <c r="AD68" s="950"/>
      <c r="AE68" s="950"/>
      <c r="AF68" s="950">
        <v>37</v>
      </c>
      <c r="AG68" s="950"/>
      <c r="AH68" s="950"/>
      <c r="AI68" s="950"/>
      <c r="AJ68" s="950"/>
      <c r="AK68" s="950" t="s">
        <v>576</v>
      </c>
      <c r="AL68" s="950"/>
      <c r="AM68" s="950"/>
      <c r="AN68" s="950"/>
      <c r="AO68" s="950"/>
      <c r="AP68" s="950" t="s">
        <v>576</v>
      </c>
      <c r="AQ68" s="950"/>
      <c r="AR68" s="950"/>
      <c r="AS68" s="950"/>
      <c r="AT68" s="950"/>
      <c r="AU68" s="950" t="s">
        <v>576</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578</v>
      </c>
      <c r="C69" s="958"/>
      <c r="D69" s="958"/>
      <c r="E69" s="958"/>
      <c r="F69" s="958"/>
      <c r="G69" s="958"/>
      <c r="H69" s="958"/>
      <c r="I69" s="958"/>
      <c r="J69" s="958"/>
      <c r="K69" s="958"/>
      <c r="L69" s="958"/>
      <c r="M69" s="958"/>
      <c r="N69" s="958"/>
      <c r="O69" s="958"/>
      <c r="P69" s="959"/>
      <c r="Q69" s="960">
        <v>1575</v>
      </c>
      <c r="R69" s="915"/>
      <c r="S69" s="915"/>
      <c r="T69" s="915"/>
      <c r="U69" s="915"/>
      <c r="V69" s="915">
        <v>1555</v>
      </c>
      <c r="W69" s="915"/>
      <c r="X69" s="915"/>
      <c r="Y69" s="915"/>
      <c r="Z69" s="915"/>
      <c r="AA69" s="915">
        <v>20</v>
      </c>
      <c r="AB69" s="915"/>
      <c r="AC69" s="915"/>
      <c r="AD69" s="915"/>
      <c r="AE69" s="915"/>
      <c r="AF69" s="915">
        <v>20</v>
      </c>
      <c r="AG69" s="915"/>
      <c r="AH69" s="915"/>
      <c r="AI69" s="915"/>
      <c r="AJ69" s="915"/>
      <c r="AK69" s="915">
        <v>87</v>
      </c>
      <c r="AL69" s="915"/>
      <c r="AM69" s="915"/>
      <c r="AN69" s="915"/>
      <c r="AO69" s="915"/>
      <c r="AP69" s="915">
        <v>378</v>
      </c>
      <c r="AQ69" s="915"/>
      <c r="AR69" s="915"/>
      <c r="AS69" s="915"/>
      <c r="AT69" s="915"/>
      <c r="AU69" s="915" t="s">
        <v>576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579</v>
      </c>
      <c r="C70" s="958"/>
      <c r="D70" s="958"/>
      <c r="E70" s="958"/>
      <c r="F70" s="958"/>
      <c r="G70" s="958"/>
      <c r="H70" s="958"/>
      <c r="I70" s="958"/>
      <c r="J70" s="958"/>
      <c r="K70" s="958"/>
      <c r="L70" s="958"/>
      <c r="M70" s="958"/>
      <c r="N70" s="958"/>
      <c r="O70" s="958"/>
      <c r="P70" s="959"/>
      <c r="Q70" s="960">
        <v>454</v>
      </c>
      <c r="R70" s="915"/>
      <c r="S70" s="915"/>
      <c r="T70" s="915"/>
      <c r="U70" s="915"/>
      <c r="V70" s="915">
        <v>431</v>
      </c>
      <c r="W70" s="915"/>
      <c r="X70" s="915"/>
      <c r="Y70" s="915"/>
      <c r="Z70" s="915"/>
      <c r="AA70" s="915">
        <v>24</v>
      </c>
      <c r="AB70" s="915"/>
      <c r="AC70" s="915"/>
      <c r="AD70" s="915"/>
      <c r="AE70" s="915"/>
      <c r="AF70" s="915">
        <v>24</v>
      </c>
      <c r="AG70" s="915"/>
      <c r="AH70" s="915"/>
      <c r="AI70" s="915"/>
      <c r="AJ70" s="915"/>
      <c r="AK70" s="915">
        <v>18</v>
      </c>
      <c r="AL70" s="915"/>
      <c r="AM70" s="915"/>
      <c r="AN70" s="915"/>
      <c r="AO70" s="915"/>
      <c r="AP70" s="915" t="s">
        <v>576</v>
      </c>
      <c r="AQ70" s="915"/>
      <c r="AR70" s="915"/>
      <c r="AS70" s="915"/>
      <c r="AT70" s="915"/>
      <c r="AU70" s="915" t="s">
        <v>576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580</v>
      </c>
      <c r="C71" s="958"/>
      <c r="D71" s="958"/>
      <c r="E71" s="958"/>
      <c r="F71" s="958"/>
      <c r="G71" s="958"/>
      <c r="H71" s="958"/>
      <c r="I71" s="958"/>
      <c r="J71" s="958"/>
      <c r="K71" s="958"/>
      <c r="L71" s="958"/>
      <c r="M71" s="958"/>
      <c r="N71" s="958"/>
      <c r="O71" s="958"/>
      <c r="P71" s="959"/>
      <c r="Q71" s="960">
        <v>2432</v>
      </c>
      <c r="R71" s="915"/>
      <c r="S71" s="915"/>
      <c r="T71" s="915"/>
      <c r="U71" s="915"/>
      <c r="V71" s="915">
        <v>2451</v>
      </c>
      <c r="W71" s="915"/>
      <c r="X71" s="915"/>
      <c r="Y71" s="915"/>
      <c r="Z71" s="915"/>
      <c r="AA71" s="915">
        <v>-19</v>
      </c>
      <c r="AB71" s="915"/>
      <c r="AC71" s="915"/>
      <c r="AD71" s="915"/>
      <c r="AE71" s="915"/>
      <c r="AF71" s="915">
        <v>2621</v>
      </c>
      <c r="AG71" s="915"/>
      <c r="AH71" s="915"/>
      <c r="AI71" s="915"/>
      <c r="AJ71" s="915"/>
      <c r="AK71" s="915">
        <v>34</v>
      </c>
      <c r="AL71" s="915"/>
      <c r="AM71" s="915"/>
      <c r="AN71" s="915"/>
      <c r="AO71" s="915"/>
      <c r="AP71" s="915">
        <v>1204</v>
      </c>
      <c r="AQ71" s="915"/>
      <c r="AR71" s="915"/>
      <c r="AS71" s="915"/>
      <c r="AT71" s="915"/>
      <c r="AU71" s="915" t="s">
        <v>576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581</v>
      </c>
      <c r="C72" s="958"/>
      <c r="D72" s="958"/>
      <c r="E72" s="958"/>
      <c r="F72" s="958"/>
      <c r="G72" s="958"/>
      <c r="H72" s="958"/>
      <c r="I72" s="958"/>
      <c r="J72" s="958"/>
      <c r="K72" s="958"/>
      <c r="L72" s="958"/>
      <c r="M72" s="958"/>
      <c r="N72" s="958"/>
      <c r="O72" s="958"/>
      <c r="P72" s="959"/>
      <c r="Q72" s="960">
        <v>2388</v>
      </c>
      <c r="R72" s="915"/>
      <c r="S72" s="915"/>
      <c r="T72" s="915"/>
      <c r="U72" s="915"/>
      <c r="V72" s="915">
        <v>2182</v>
      </c>
      <c r="W72" s="915"/>
      <c r="X72" s="915"/>
      <c r="Y72" s="915"/>
      <c r="Z72" s="915"/>
      <c r="AA72" s="915">
        <v>206</v>
      </c>
      <c r="AB72" s="915"/>
      <c r="AC72" s="915"/>
      <c r="AD72" s="915"/>
      <c r="AE72" s="915"/>
      <c r="AF72" s="915">
        <v>1776</v>
      </c>
      <c r="AG72" s="915"/>
      <c r="AH72" s="915"/>
      <c r="AI72" s="915"/>
      <c r="AJ72" s="915"/>
      <c r="AK72" s="915">
        <v>10</v>
      </c>
      <c r="AL72" s="915"/>
      <c r="AM72" s="915"/>
      <c r="AN72" s="915"/>
      <c r="AO72" s="915"/>
      <c r="AP72" s="915">
        <v>5737</v>
      </c>
      <c r="AQ72" s="915"/>
      <c r="AR72" s="915"/>
      <c r="AS72" s="915"/>
      <c r="AT72" s="915"/>
      <c r="AU72" s="915">
        <v>1</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582</v>
      </c>
      <c r="C73" s="958"/>
      <c r="D73" s="958"/>
      <c r="E73" s="958"/>
      <c r="F73" s="958"/>
      <c r="G73" s="958"/>
      <c r="H73" s="958"/>
      <c r="I73" s="958"/>
      <c r="J73" s="958"/>
      <c r="K73" s="958"/>
      <c r="L73" s="958"/>
      <c r="M73" s="958"/>
      <c r="N73" s="958"/>
      <c r="O73" s="958"/>
      <c r="P73" s="959"/>
      <c r="Q73" s="960">
        <v>55</v>
      </c>
      <c r="R73" s="915"/>
      <c r="S73" s="915"/>
      <c r="T73" s="915"/>
      <c r="U73" s="915"/>
      <c r="V73" s="915">
        <v>47</v>
      </c>
      <c r="W73" s="915"/>
      <c r="X73" s="915"/>
      <c r="Y73" s="915"/>
      <c r="Z73" s="915"/>
      <c r="AA73" s="915">
        <v>8</v>
      </c>
      <c r="AB73" s="915"/>
      <c r="AC73" s="915"/>
      <c r="AD73" s="915"/>
      <c r="AE73" s="915"/>
      <c r="AF73" s="915">
        <v>8</v>
      </c>
      <c r="AG73" s="915"/>
      <c r="AH73" s="915"/>
      <c r="AI73" s="915"/>
      <c r="AJ73" s="915"/>
      <c r="AK73" s="915" t="s">
        <v>576</v>
      </c>
      <c r="AL73" s="915"/>
      <c r="AM73" s="915"/>
      <c r="AN73" s="915"/>
      <c r="AO73" s="915"/>
      <c r="AP73" s="915" t="s">
        <v>576</v>
      </c>
      <c r="AQ73" s="915"/>
      <c r="AR73" s="915"/>
      <c r="AS73" s="915"/>
      <c r="AT73" s="915"/>
      <c r="AU73" s="915" t="s">
        <v>576</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583</v>
      </c>
      <c r="C74" s="958"/>
      <c r="D74" s="958"/>
      <c r="E74" s="958"/>
      <c r="F74" s="958"/>
      <c r="G74" s="958"/>
      <c r="H74" s="958"/>
      <c r="I74" s="958"/>
      <c r="J74" s="958"/>
      <c r="K74" s="958"/>
      <c r="L74" s="958"/>
      <c r="M74" s="958"/>
      <c r="N74" s="958"/>
      <c r="O74" s="958"/>
      <c r="P74" s="959"/>
      <c r="Q74" s="960">
        <v>51</v>
      </c>
      <c r="R74" s="915"/>
      <c r="S74" s="915"/>
      <c r="T74" s="915"/>
      <c r="U74" s="915"/>
      <c r="V74" s="915">
        <v>51</v>
      </c>
      <c r="W74" s="915"/>
      <c r="X74" s="915"/>
      <c r="Y74" s="915"/>
      <c r="Z74" s="915"/>
      <c r="AA74" s="915" t="s">
        <v>576</v>
      </c>
      <c r="AB74" s="915"/>
      <c r="AC74" s="915"/>
      <c r="AD74" s="915"/>
      <c r="AE74" s="915"/>
      <c r="AF74" s="915" t="s">
        <v>576</v>
      </c>
      <c r="AG74" s="915"/>
      <c r="AH74" s="915"/>
      <c r="AI74" s="915"/>
      <c r="AJ74" s="915"/>
      <c r="AK74" s="915" t="s">
        <v>576</v>
      </c>
      <c r="AL74" s="915"/>
      <c r="AM74" s="915"/>
      <c r="AN74" s="915"/>
      <c r="AO74" s="915"/>
      <c r="AP74" s="915" t="s">
        <v>576</v>
      </c>
      <c r="AQ74" s="915"/>
      <c r="AR74" s="915"/>
      <c r="AS74" s="915"/>
      <c r="AT74" s="915"/>
      <c r="AU74" s="915" t="s">
        <v>576</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584</v>
      </c>
      <c r="C75" s="958"/>
      <c r="D75" s="958"/>
      <c r="E75" s="958"/>
      <c r="F75" s="958"/>
      <c r="G75" s="958"/>
      <c r="H75" s="958"/>
      <c r="I75" s="958"/>
      <c r="J75" s="958"/>
      <c r="K75" s="958"/>
      <c r="L75" s="958"/>
      <c r="M75" s="958"/>
      <c r="N75" s="958"/>
      <c r="O75" s="958"/>
      <c r="P75" s="959"/>
      <c r="Q75" s="963">
        <v>9957</v>
      </c>
      <c r="R75" s="964"/>
      <c r="S75" s="964"/>
      <c r="T75" s="964"/>
      <c r="U75" s="914"/>
      <c r="V75" s="965">
        <v>9572</v>
      </c>
      <c r="W75" s="964"/>
      <c r="X75" s="964"/>
      <c r="Y75" s="964"/>
      <c r="Z75" s="914"/>
      <c r="AA75" s="965">
        <v>385</v>
      </c>
      <c r="AB75" s="964"/>
      <c r="AC75" s="964"/>
      <c r="AD75" s="964"/>
      <c r="AE75" s="914"/>
      <c r="AF75" s="965">
        <v>385</v>
      </c>
      <c r="AG75" s="964"/>
      <c r="AH75" s="964"/>
      <c r="AI75" s="964"/>
      <c r="AJ75" s="914"/>
      <c r="AK75" s="965">
        <v>1470</v>
      </c>
      <c r="AL75" s="964"/>
      <c r="AM75" s="964"/>
      <c r="AN75" s="964"/>
      <c r="AO75" s="914"/>
      <c r="AP75" s="965" t="s">
        <v>576</v>
      </c>
      <c r="AQ75" s="964"/>
      <c r="AR75" s="964"/>
      <c r="AS75" s="964"/>
      <c r="AT75" s="914"/>
      <c r="AU75" s="965" t="s">
        <v>576</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585</v>
      </c>
      <c r="C76" s="958"/>
      <c r="D76" s="958"/>
      <c r="E76" s="958"/>
      <c r="F76" s="958"/>
      <c r="G76" s="958"/>
      <c r="H76" s="958"/>
      <c r="I76" s="958"/>
      <c r="J76" s="958"/>
      <c r="K76" s="958"/>
      <c r="L76" s="958"/>
      <c r="M76" s="958"/>
      <c r="N76" s="958"/>
      <c r="O76" s="958"/>
      <c r="P76" s="959"/>
      <c r="Q76" s="963">
        <v>509</v>
      </c>
      <c r="R76" s="964"/>
      <c r="S76" s="964"/>
      <c r="T76" s="964"/>
      <c r="U76" s="914"/>
      <c r="V76" s="965">
        <v>503</v>
      </c>
      <c r="W76" s="964"/>
      <c r="X76" s="964"/>
      <c r="Y76" s="964"/>
      <c r="Z76" s="914"/>
      <c r="AA76" s="965">
        <v>6</v>
      </c>
      <c r="AB76" s="964"/>
      <c r="AC76" s="964"/>
      <c r="AD76" s="964"/>
      <c r="AE76" s="914"/>
      <c r="AF76" s="965">
        <v>6</v>
      </c>
      <c r="AG76" s="964"/>
      <c r="AH76" s="964"/>
      <c r="AI76" s="964"/>
      <c r="AJ76" s="914"/>
      <c r="AK76" s="965">
        <v>41</v>
      </c>
      <c r="AL76" s="964"/>
      <c r="AM76" s="964"/>
      <c r="AN76" s="964"/>
      <c r="AO76" s="914"/>
      <c r="AP76" s="965" t="s">
        <v>576</v>
      </c>
      <c r="AQ76" s="964"/>
      <c r="AR76" s="964"/>
      <c r="AS76" s="964"/>
      <c r="AT76" s="914"/>
      <c r="AU76" s="965" t="s">
        <v>576</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586</v>
      </c>
      <c r="C77" s="958"/>
      <c r="D77" s="958"/>
      <c r="E77" s="958"/>
      <c r="F77" s="958"/>
      <c r="G77" s="958"/>
      <c r="H77" s="958"/>
      <c r="I77" s="958"/>
      <c r="J77" s="958"/>
      <c r="K77" s="958"/>
      <c r="L77" s="958"/>
      <c r="M77" s="958"/>
      <c r="N77" s="958"/>
      <c r="O77" s="958"/>
      <c r="P77" s="959"/>
      <c r="Q77" s="963">
        <v>131177</v>
      </c>
      <c r="R77" s="964"/>
      <c r="S77" s="964"/>
      <c r="T77" s="964"/>
      <c r="U77" s="914"/>
      <c r="V77" s="965">
        <v>128584</v>
      </c>
      <c r="W77" s="964"/>
      <c r="X77" s="964"/>
      <c r="Y77" s="964"/>
      <c r="Z77" s="914"/>
      <c r="AA77" s="965">
        <v>2593</v>
      </c>
      <c r="AB77" s="964"/>
      <c r="AC77" s="964"/>
      <c r="AD77" s="964"/>
      <c r="AE77" s="914"/>
      <c r="AF77" s="965">
        <v>2593</v>
      </c>
      <c r="AG77" s="964"/>
      <c r="AH77" s="964"/>
      <c r="AI77" s="964"/>
      <c r="AJ77" s="914"/>
      <c r="AK77" s="965">
        <v>1324</v>
      </c>
      <c r="AL77" s="964"/>
      <c r="AM77" s="964"/>
      <c r="AN77" s="964"/>
      <c r="AO77" s="914"/>
      <c r="AP77" s="965" t="s">
        <v>576</v>
      </c>
      <c r="AQ77" s="964"/>
      <c r="AR77" s="964"/>
      <c r="AS77" s="964"/>
      <c r="AT77" s="914"/>
      <c r="AU77" s="965" t="s">
        <v>576</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587</v>
      </c>
      <c r="C78" s="958"/>
      <c r="D78" s="958"/>
      <c r="E78" s="958"/>
      <c r="F78" s="958"/>
      <c r="G78" s="958"/>
      <c r="H78" s="958"/>
      <c r="I78" s="958"/>
      <c r="J78" s="958"/>
      <c r="K78" s="958"/>
      <c r="L78" s="958"/>
      <c r="M78" s="958"/>
      <c r="N78" s="958"/>
      <c r="O78" s="958"/>
      <c r="P78" s="959"/>
      <c r="Q78" s="960">
        <v>3389</v>
      </c>
      <c r="R78" s="915"/>
      <c r="S78" s="915"/>
      <c r="T78" s="915"/>
      <c r="U78" s="915"/>
      <c r="V78" s="915">
        <v>2966</v>
      </c>
      <c r="W78" s="915"/>
      <c r="X78" s="915"/>
      <c r="Y78" s="915"/>
      <c r="Z78" s="915"/>
      <c r="AA78" s="915">
        <v>422</v>
      </c>
      <c r="AB78" s="915"/>
      <c r="AC78" s="915"/>
      <c r="AD78" s="915"/>
      <c r="AE78" s="915"/>
      <c r="AF78" s="915">
        <v>422</v>
      </c>
      <c r="AG78" s="915"/>
      <c r="AH78" s="915"/>
      <c r="AI78" s="915"/>
      <c r="AJ78" s="915"/>
      <c r="AK78" s="915">
        <v>10</v>
      </c>
      <c r="AL78" s="915"/>
      <c r="AM78" s="915"/>
      <c r="AN78" s="915"/>
      <c r="AO78" s="915"/>
      <c r="AP78" s="915" t="s">
        <v>576</v>
      </c>
      <c r="AQ78" s="915"/>
      <c r="AR78" s="915"/>
      <c r="AS78" s="915"/>
      <c r="AT78" s="915"/>
      <c r="AU78" s="915" t="s">
        <v>576</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588</v>
      </c>
      <c r="C79" s="958"/>
      <c r="D79" s="958"/>
      <c r="E79" s="958"/>
      <c r="F79" s="958"/>
      <c r="G79" s="958"/>
      <c r="H79" s="958"/>
      <c r="I79" s="958"/>
      <c r="J79" s="958"/>
      <c r="K79" s="958"/>
      <c r="L79" s="958"/>
      <c r="M79" s="958"/>
      <c r="N79" s="958"/>
      <c r="O79" s="958"/>
      <c r="P79" s="959"/>
      <c r="Q79" s="960">
        <v>28</v>
      </c>
      <c r="R79" s="915"/>
      <c r="S79" s="915"/>
      <c r="T79" s="915"/>
      <c r="U79" s="915"/>
      <c r="V79" s="915">
        <v>22</v>
      </c>
      <c r="W79" s="915"/>
      <c r="X79" s="915"/>
      <c r="Y79" s="915"/>
      <c r="Z79" s="915"/>
      <c r="AA79" s="915">
        <v>6</v>
      </c>
      <c r="AB79" s="915"/>
      <c r="AC79" s="915"/>
      <c r="AD79" s="915"/>
      <c r="AE79" s="915"/>
      <c r="AF79" s="915">
        <v>6</v>
      </c>
      <c r="AG79" s="915"/>
      <c r="AH79" s="915"/>
      <c r="AI79" s="915"/>
      <c r="AJ79" s="915"/>
      <c r="AK79" s="915" t="s">
        <v>576</v>
      </c>
      <c r="AL79" s="915"/>
      <c r="AM79" s="915"/>
      <c r="AN79" s="915"/>
      <c r="AO79" s="915"/>
      <c r="AP79" s="915" t="s">
        <v>576</v>
      </c>
      <c r="AQ79" s="915"/>
      <c r="AR79" s="915"/>
      <c r="AS79" s="915"/>
      <c r="AT79" s="915"/>
      <c r="AU79" s="915" t="s">
        <v>576</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589</v>
      </c>
      <c r="C80" s="958"/>
      <c r="D80" s="958"/>
      <c r="E80" s="958"/>
      <c r="F80" s="958"/>
      <c r="G80" s="958"/>
      <c r="H80" s="958"/>
      <c r="I80" s="958"/>
      <c r="J80" s="958"/>
      <c r="K80" s="958"/>
      <c r="L80" s="958"/>
      <c r="M80" s="958"/>
      <c r="N80" s="958"/>
      <c r="O80" s="958"/>
      <c r="P80" s="959"/>
      <c r="Q80" s="960">
        <v>198</v>
      </c>
      <c r="R80" s="915"/>
      <c r="S80" s="915"/>
      <c r="T80" s="915"/>
      <c r="U80" s="915"/>
      <c r="V80" s="915">
        <v>194</v>
      </c>
      <c r="W80" s="915"/>
      <c r="X80" s="915"/>
      <c r="Y80" s="915"/>
      <c r="Z80" s="915"/>
      <c r="AA80" s="915">
        <v>4</v>
      </c>
      <c r="AB80" s="915"/>
      <c r="AC80" s="915"/>
      <c r="AD80" s="915"/>
      <c r="AE80" s="915"/>
      <c r="AF80" s="915">
        <v>4</v>
      </c>
      <c r="AG80" s="915"/>
      <c r="AH80" s="915"/>
      <c r="AI80" s="915"/>
      <c r="AJ80" s="915"/>
      <c r="AK80" s="915" t="s">
        <v>576</v>
      </c>
      <c r="AL80" s="915"/>
      <c r="AM80" s="915"/>
      <c r="AN80" s="915"/>
      <c r="AO80" s="915"/>
      <c r="AP80" s="915" t="s">
        <v>576</v>
      </c>
      <c r="AQ80" s="915"/>
      <c r="AR80" s="915"/>
      <c r="AS80" s="915"/>
      <c r="AT80" s="915"/>
      <c r="AU80" s="915" t="s">
        <v>576</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395</v>
      </c>
      <c r="B88" s="874" t="s">
        <v>419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7902</v>
      </c>
      <c r="AG88" s="926"/>
      <c r="AH88" s="926"/>
      <c r="AI88" s="926"/>
      <c r="AJ88" s="926"/>
      <c r="AK88" s="923"/>
      <c r="AL88" s="923"/>
      <c r="AM88" s="923"/>
      <c r="AN88" s="923"/>
      <c r="AO88" s="923"/>
      <c r="AP88" s="926">
        <v>7319</v>
      </c>
      <c r="AQ88" s="926"/>
      <c r="AR88" s="926"/>
      <c r="AS88" s="926"/>
      <c r="AT88" s="926"/>
      <c r="AU88" s="926">
        <v>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74" t="s">
        <v>420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257</v>
      </c>
      <c r="CS102" s="934"/>
      <c r="CT102" s="934"/>
      <c r="CU102" s="934"/>
      <c r="CV102" s="977"/>
      <c r="CW102" s="976">
        <v>1</v>
      </c>
      <c r="CX102" s="934"/>
      <c r="CY102" s="934"/>
      <c r="CZ102" s="934"/>
      <c r="DA102" s="977"/>
      <c r="DB102" s="976" t="s">
        <v>576</v>
      </c>
      <c r="DC102" s="934"/>
      <c r="DD102" s="934"/>
      <c r="DE102" s="934"/>
      <c r="DF102" s="977"/>
      <c r="DG102" s="976">
        <v>68</v>
      </c>
      <c r="DH102" s="934"/>
      <c r="DI102" s="934"/>
      <c r="DJ102" s="934"/>
      <c r="DK102" s="977"/>
      <c r="DL102" s="976" t="s">
        <v>576</v>
      </c>
      <c r="DM102" s="934"/>
      <c r="DN102" s="934"/>
      <c r="DO102" s="934"/>
      <c r="DP102" s="977"/>
      <c r="DQ102" s="976" t="s">
        <v>576</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428</v>
      </c>
      <c r="AB109" s="979"/>
      <c r="AC109" s="979"/>
      <c r="AD109" s="979"/>
      <c r="AE109" s="980"/>
      <c r="AF109" s="978" t="s">
        <v>311</v>
      </c>
      <c r="AG109" s="979"/>
      <c r="AH109" s="979"/>
      <c r="AI109" s="979"/>
      <c r="AJ109" s="980"/>
      <c r="AK109" s="978" t="s">
        <v>310</v>
      </c>
      <c r="AL109" s="979"/>
      <c r="AM109" s="979"/>
      <c r="AN109" s="979"/>
      <c r="AO109" s="980"/>
      <c r="AP109" s="978" t="s">
        <v>429</v>
      </c>
      <c r="AQ109" s="979"/>
      <c r="AR109" s="979"/>
      <c r="AS109" s="979"/>
      <c r="AT109" s="981"/>
      <c r="AU109" s="998" t="s">
        <v>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428</v>
      </c>
      <c r="BR109" s="979"/>
      <c r="BS109" s="979"/>
      <c r="BT109" s="979"/>
      <c r="BU109" s="980"/>
      <c r="BV109" s="978" t="s">
        <v>311</v>
      </c>
      <c r="BW109" s="979"/>
      <c r="BX109" s="979"/>
      <c r="BY109" s="979"/>
      <c r="BZ109" s="980"/>
      <c r="CA109" s="978" t="s">
        <v>310</v>
      </c>
      <c r="CB109" s="979"/>
      <c r="CC109" s="979"/>
      <c r="CD109" s="979"/>
      <c r="CE109" s="980"/>
      <c r="CF109" s="999" t="s">
        <v>429</v>
      </c>
      <c r="CG109" s="999"/>
      <c r="CH109" s="999"/>
      <c r="CI109" s="999"/>
      <c r="CJ109" s="999"/>
      <c r="CK109" s="978" t="s">
        <v>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428</v>
      </c>
      <c r="DH109" s="979"/>
      <c r="DI109" s="979"/>
      <c r="DJ109" s="979"/>
      <c r="DK109" s="980"/>
      <c r="DL109" s="978" t="s">
        <v>311</v>
      </c>
      <c r="DM109" s="979"/>
      <c r="DN109" s="979"/>
      <c r="DO109" s="979"/>
      <c r="DP109" s="980"/>
      <c r="DQ109" s="978" t="s">
        <v>310</v>
      </c>
      <c r="DR109" s="979"/>
      <c r="DS109" s="979"/>
      <c r="DT109" s="979"/>
      <c r="DU109" s="980"/>
      <c r="DV109" s="978" t="s">
        <v>429</v>
      </c>
      <c r="DW109" s="979"/>
      <c r="DX109" s="979"/>
      <c r="DY109" s="979"/>
      <c r="DZ109" s="981"/>
    </row>
    <row r="110" spans="1:131" s="247" customFormat="1" ht="26.25" customHeight="1" x14ac:dyDescent="0.15">
      <c r="A110" s="982" t="s">
        <v>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1628693</v>
      </c>
      <c r="AB110" s="986"/>
      <c r="AC110" s="986"/>
      <c r="AD110" s="986"/>
      <c r="AE110" s="987"/>
      <c r="AF110" s="988">
        <v>1658234</v>
      </c>
      <c r="AG110" s="986"/>
      <c r="AH110" s="986"/>
      <c r="AI110" s="986"/>
      <c r="AJ110" s="987"/>
      <c r="AK110" s="988">
        <v>1676265</v>
      </c>
      <c r="AL110" s="986"/>
      <c r="AM110" s="986"/>
      <c r="AN110" s="986"/>
      <c r="AO110" s="987"/>
      <c r="AP110" s="989">
        <v>28.7</v>
      </c>
      <c r="AQ110" s="990"/>
      <c r="AR110" s="990"/>
      <c r="AS110" s="990"/>
      <c r="AT110" s="991"/>
      <c r="AU110" s="992" t="s">
        <v>73</v>
      </c>
      <c r="AV110" s="993"/>
      <c r="AW110" s="993"/>
      <c r="AX110" s="993"/>
      <c r="AY110" s="993"/>
      <c r="AZ110" s="1034" t="s">
        <v>432</v>
      </c>
      <c r="BA110" s="983"/>
      <c r="BB110" s="983"/>
      <c r="BC110" s="983"/>
      <c r="BD110" s="983"/>
      <c r="BE110" s="983"/>
      <c r="BF110" s="983"/>
      <c r="BG110" s="983"/>
      <c r="BH110" s="983"/>
      <c r="BI110" s="983"/>
      <c r="BJ110" s="983"/>
      <c r="BK110" s="983"/>
      <c r="BL110" s="983"/>
      <c r="BM110" s="983"/>
      <c r="BN110" s="983"/>
      <c r="BO110" s="983"/>
      <c r="BP110" s="984"/>
      <c r="BQ110" s="1020">
        <v>17381972</v>
      </c>
      <c r="BR110" s="1021"/>
      <c r="BS110" s="1021"/>
      <c r="BT110" s="1021"/>
      <c r="BU110" s="1021"/>
      <c r="BV110" s="1021">
        <v>16875471</v>
      </c>
      <c r="BW110" s="1021"/>
      <c r="BX110" s="1021"/>
      <c r="BY110" s="1021"/>
      <c r="BZ110" s="1021"/>
      <c r="CA110" s="1021">
        <v>16169393</v>
      </c>
      <c r="CB110" s="1021"/>
      <c r="CC110" s="1021"/>
      <c r="CD110" s="1021"/>
      <c r="CE110" s="1021"/>
      <c r="CF110" s="1035">
        <v>276.7</v>
      </c>
      <c r="CG110" s="1036"/>
      <c r="CH110" s="1036"/>
      <c r="CI110" s="1036"/>
      <c r="CJ110" s="1036"/>
      <c r="CK110" s="1037" t="s">
        <v>433</v>
      </c>
      <c r="CL110" s="1038"/>
      <c r="CM110" s="1017" t="s">
        <v>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1732413</v>
      </c>
      <c r="DH110" s="1021"/>
      <c r="DI110" s="1021"/>
      <c r="DJ110" s="1021"/>
      <c r="DK110" s="1021"/>
      <c r="DL110" s="1021">
        <v>4494534</v>
      </c>
      <c r="DM110" s="1021"/>
      <c r="DN110" s="1021"/>
      <c r="DO110" s="1021"/>
      <c r="DP110" s="1021"/>
      <c r="DQ110" s="1021">
        <v>4156249</v>
      </c>
      <c r="DR110" s="1021"/>
      <c r="DS110" s="1021"/>
      <c r="DT110" s="1021"/>
      <c r="DU110" s="1021"/>
      <c r="DV110" s="1022">
        <v>71.099999999999994</v>
      </c>
      <c r="DW110" s="1022"/>
      <c r="DX110" s="1022"/>
      <c r="DY110" s="1022"/>
      <c r="DZ110" s="1023"/>
    </row>
    <row r="111" spans="1:131" s="247" customFormat="1" ht="26.25" customHeight="1" x14ac:dyDescent="0.15">
      <c r="A111" s="1024" t="s">
        <v>435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129</v>
      </c>
      <c r="AB111" s="1028"/>
      <c r="AC111" s="1028"/>
      <c r="AD111" s="1028"/>
      <c r="AE111" s="1029"/>
      <c r="AF111" s="1030" t="s">
        <v>129</v>
      </c>
      <c r="AG111" s="1028"/>
      <c r="AH111" s="1028"/>
      <c r="AI111" s="1028"/>
      <c r="AJ111" s="1029"/>
      <c r="AK111" s="1030" t="s">
        <v>129</v>
      </c>
      <c r="AL111" s="1028"/>
      <c r="AM111" s="1028"/>
      <c r="AN111" s="1028"/>
      <c r="AO111" s="1029"/>
      <c r="AP111" s="1031" t="s">
        <v>129</v>
      </c>
      <c r="AQ111" s="1032"/>
      <c r="AR111" s="1032"/>
      <c r="AS111" s="1032"/>
      <c r="AT111" s="1033"/>
      <c r="AU111" s="994"/>
      <c r="AV111" s="995"/>
      <c r="AW111" s="995"/>
      <c r="AX111" s="995"/>
      <c r="AY111" s="995"/>
      <c r="AZ111" s="1043" t="s">
        <v>436</v>
      </c>
      <c r="BA111" s="1044"/>
      <c r="BB111" s="1044"/>
      <c r="BC111" s="1044"/>
      <c r="BD111" s="1044"/>
      <c r="BE111" s="1044"/>
      <c r="BF111" s="1044"/>
      <c r="BG111" s="1044"/>
      <c r="BH111" s="1044"/>
      <c r="BI111" s="1044"/>
      <c r="BJ111" s="1044"/>
      <c r="BK111" s="1044"/>
      <c r="BL111" s="1044"/>
      <c r="BM111" s="1044"/>
      <c r="BN111" s="1044"/>
      <c r="BO111" s="1044"/>
      <c r="BP111" s="1045"/>
      <c r="BQ111" s="1013">
        <v>1905222</v>
      </c>
      <c r="BR111" s="1014"/>
      <c r="BS111" s="1014"/>
      <c r="BT111" s="1014"/>
      <c r="BU111" s="1014"/>
      <c r="BV111" s="1014">
        <v>4624950</v>
      </c>
      <c r="BW111" s="1014"/>
      <c r="BX111" s="1014"/>
      <c r="BY111" s="1014"/>
      <c r="BZ111" s="1014"/>
      <c r="CA111" s="1014">
        <v>4228277</v>
      </c>
      <c r="CB111" s="1014"/>
      <c r="CC111" s="1014"/>
      <c r="CD111" s="1014"/>
      <c r="CE111" s="1014"/>
      <c r="CF111" s="1008">
        <v>72.3</v>
      </c>
      <c r="CG111" s="1009"/>
      <c r="CH111" s="1009"/>
      <c r="CI111" s="1009"/>
      <c r="CJ111" s="1009"/>
      <c r="CK111" s="1039"/>
      <c r="CL111" s="1040"/>
      <c r="CM111" s="1010" t="s">
        <v>437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129</v>
      </c>
      <c r="DH111" s="1014"/>
      <c r="DI111" s="1014"/>
      <c r="DJ111" s="1014"/>
      <c r="DK111" s="1014"/>
      <c r="DL111" s="1014" t="s">
        <v>129</v>
      </c>
      <c r="DM111" s="1014"/>
      <c r="DN111" s="1014"/>
      <c r="DO111" s="1014"/>
      <c r="DP111" s="1014"/>
      <c r="DQ111" s="1014" t="s">
        <v>129</v>
      </c>
      <c r="DR111" s="1014"/>
      <c r="DS111" s="1014"/>
      <c r="DT111" s="1014"/>
      <c r="DU111" s="1014"/>
      <c r="DV111" s="1015" t="s">
        <v>129</v>
      </c>
      <c r="DW111" s="1015"/>
      <c r="DX111" s="1015"/>
      <c r="DY111" s="1015"/>
      <c r="DZ111" s="1016"/>
    </row>
    <row r="112" spans="1:131" s="247" customFormat="1" ht="26.25" customHeight="1" x14ac:dyDescent="0.15">
      <c r="A112" s="1046" t="s">
        <v>438</v>
      </c>
      <c r="B112" s="1047"/>
      <c r="C112" s="1044" t="s">
        <v>439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440</v>
      </c>
      <c r="AB112" s="1053"/>
      <c r="AC112" s="1053"/>
      <c r="AD112" s="1053"/>
      <c r="AE112" s="1054"/>
      <c r="AF112" s="1055" t="s">
        <v>440</v>
      </c>
      <c r="AG112" s="1053"/>
      <c r="AH112" s="1053"/>
      <c r="AI112" s="1053"/>
      <c r="AJ112" s="1054"/>
      <c r="AK112" s="1055" t="s">
        <v>440</v>
      </c>
      <c r="AL112" s="1053"/>
      <c r="AM112" s="1053"/>
      <c r="AN112" s="1053"/>
      <c r="AO112" s="1054"/>
      <c r="AP112" s="1056" t="s">
        <v>441</v>
      </c>
      <c r="AQ112" s="1057"/>
      <c r="AR112" s="1057"/>
      <c r="AS112" s="1057"/>
      <c r="AT112" s="1058"/>
      <c r="AU112" s="994"/>
      <c r="AV112" s="995"/>
      <c r="AW112" s="995"/>
      <c r="AX112" s="995"/>
      <c r="AY112" s="995"/>
      <c r="AZ112" s="1043" t="s">
        <v>442</v>
      </c>
      <c r="BA112" s="1044"/>
      <c r="BB112" s="1044"/>
      <c r="BC112" s="1044"/>
      <c r="BD112" s="1044"/>
      <c r="BE112" s="1044"/>
      <c r="BF112" s="1044"/>
      <c r="BG112" s="1044"/>
      <c r="BH112" s="1044"/>
      <c r="BI112" s="1044"/>
      <c r="BJ112" s="1044"/>
      <c r="BK112" s="1044"/>
      <c r="BL112" s="1044"/>
      <c r="BM112" s="1044"/>
      <c r="BN112" s="1044"/>
      <c r="BO112" s="1044"/>
      <c r="BP112" s="1045"/>
      <c r="BQ112" s="1013">
        <v>4812587</v>
      </c>
      <c r="BR112" s="1014"/>
      <c r="BS112" s="1014"/>
      <c r="BT112" s="1014"/>
      <c r="BU112" s="1014"/>
      <c r="BV112" s="1014">
        <v>4794383</v>
      </c>
      <c r="BW112" s="1014"/>
      <c r="BX112" s="1014"/>
      <c r="BY112" s="1014"/>
      <c r="BZ112" s="1014"/>
      <c r="CA112" s="1014">
        <v>5244879</v>
      </c>
      <c r="CB112" s="1014"/>
      <c r="CC112" s="1014"/>
      <c r="CD112" s="1014"/>
      <c r="CE112" s="1014"/>
      <c r="CF112" s="1008">
        <v>89.7</v>
      </c>
      <c r="CG112" s="1009"/>
      <c r="CH112" s="1009"/>
      <c r="CI112" s="1009"/>
      <c r="CJ112" s="1009"/>
      <c r="CK112" s="1039"/>
      <c r="CL112" s="1040"/>
      <c r="CM112" s="1010" t="s">
        <v>443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v>73261</v>
      </c>
      <c r="DH112" s="1014"/>
      <c r="DI112" s="1014"/>
      <c r="DJ112" s="1014"/>
      <c r="DK112" s="1014"/>
      <c r="DL112" s="1014">
        <v>50858</v>
      </c>
      <c r="DM112" s="1014"/>
      <c r="DN112" s="1014"/>
      <c r="DO112" s="1014"/>
      <c r="DP112" s="1014"/>
      <c r="DQ112" s="1014">
        <v>31773</v>
      </c>
      <c r="DR112" s="1014"/>
      <c r="DS112" s="1014"/>
      <c r="DT112" s="1014"/>
      <c r="DU112" s="1014"/>
      <c r="DV112" s="1015">
        <v>0.5</v>
      </c>
      <c r="DW112" s="1015"/>
      <c r="DX112" s="1015"/>
      <c r="DY112" s="1015"/>
      <c r="DZ112" s="1016"/>
    </row>
    <row r="113" spans="1:130" s="247" customFormat="1" ht="26.25" customHeight="1" x14ac:dyDescent="0.15">
      <c r="A113" s="1048"/>
      <c r="B113" s="1049"/>
      <c r="C113" s="1044" t="s">
        <v>444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254399</v>
      </c>
      <c r="AB113" s="1028"/>
      <c r="AC113" s="1028"/>
      <c r="AD113" s="1028"/>
      <c r="AE113" s="1029"/>
      <c r="AF113" s="1030">
        <v>279982</v>
      </c>
      <c r="AG113" s="1028"/>
      <c r="AH113" s="1028"/>
      <c r="AI113" s="1028"/>
      <c r="AJ113" s="1029"/>
      <c r="AK113" s="1030">
        <v>272862</v>
      </c>
      <c r="AL113" s="1028"/>
      <c r="AM113" s="1028"/>
      <c r="AN113" s="1028"/>
      <c r="AO113" s="1029"/>
      <c r="AP113" s="1031">
        <v>4.7</v>
      </c>
      <c r="AQ113" s="1032"/>
      <c r="AR113" s="1032"/>
      <c r="AS113" s="1032"/>
      <c r="AT113" s="1033"/>
      <c r="AU113" s="994"/>
      <c r="AV113" s="995"/>
      <c r="AW113" s="995"/>
      <c r="AX113" s="995"/>
      <c r="AY113" s="995"/>
      <c r="AZ113" s="1043" t="s">
        <v>445</v>
      </c>
      <c r="BA113" s="1044"/>
      <c r="BB113" s="1044"/>
      <c r="BC113" s="1044"/>
      <c r="BD113" s="1044"/>
      <c r="BE113" s="1044"/>
      <c r="BF113" s="1044"/>
      <c r="BG113" s="1044"/>
      <c r="BH113" s="1044"/>
      <c r="BI113" s="1044"/>
      <c r="BJ113" s="1044"/>
      <c r="BK113" s="1044"/>
      <c r="BL113" s="1044"/>
      <c r="BM113" s="1044"/>
      <c r="BN113" s="1044"/>
      <c r="BO113" s="1044"/>
      <c r="BP113" s="1045"/>
      <c r="BQ113" s="1013">
        <v>255150</v>
      </c>
      <c r="BR113" s="1014"/>
      <c r="BS113" s="1014"/>
      <c r="BT113" s="1014"/>
      <c r="BU113" s="1014"/>
      <c r="BV113" s="1014">
        <v>101234</v>
      </c>
      <c r="BW113" s="1014"/>
      <c r="BX113" s="1014"/>
      <c r="BY113" s="1014"/>
      <c r="BZ113" s="1014"/>
      <c r="CA113" s="1014">
        <v>95629</v>
      </c>
      <c r="CB113" s="1014"/>
      <c r="CC113" s="1014"/>
      <c r="CD113" s="1014"/>
      <c r="CE113" s="1014"/>
      <c r="CF113" s="1008">
        <v>1.6</v>
      </c>
      <c r="CG113" s="1009"/>
      <c r="CH113" s="1009"/>
      <c r="CI113" s="1009"/>
      <c r="CJ113" s="1009"/>
      <c r="CK113" s="1039"/>
      <c r="CL113" s="1040"/>
      <c r="CM113" s="1010" t="s">
        <v>446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129</v>
      </c>
      <c r="DH113" s="1053"/>
      <c r="DI113" s="1053"/>
      <c r="DJ113" s="1053"/>
      <c r="DK113" s="1054"/>
      <c r="DL113" s="1055" t="s">
        <v>440</v>
      </c>
      <c r="DM113" s="1053"/>
      <c r="DN113" s="1053"/>
      <c r="DO113" s="1053"/>
      <c r="DP113" s="1054"/>
      <c r="DQ113" s="1055" t="s">
        <v>129</v>
      </c>
      <c r="DR113" s="1053"/>
      <c r="DS113" s="1053"/>
      <c r="DT113" s="1053"/>
      <c r="DU113" s="1054"/>
      <c r="DV113" s="1056" t="s">
        <v>440</v>
      </c>
      <c r="DW113" s="1057"/>
      <c r="DX113" s="1057"/>
      <c r="DY113" s="1057"/>
      <c r="DZ113" s="1058"/>
    </row>
    <row r="114" spans="1:130" s="247" customFormat="1" ht="26.25" customHeight="1" x14ac:dyDescent="0.15">
      <c r="A114" s="1048"/>
      <c r="B114" s="1049"/>
      <c r="C114" s="1044" t="s">
        <v>447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240871</v>
      </c>
      <c r="AB114" s="1053"/>
      <c r="AC114" s="1053"/>
      <c r="AD114" s="1053"/>
      <c r="AE114" s="1054"/>
      <c r="AF114" s="1055">
        <v>163329</v>
      </c>
      <c r="AG114" s="1053"/>
      <c r="AH114" s="1053"/>
      <c r="AI114" s="1053"/>
      <c r="AJ114" s="1054"/>
      <c r="AK114" s="1055">
        <v>23064</v>
      </c>
      <c r="AL114" s="1053"/>
      <c r="AM114" s="1053"/>
      <c r="AN114" s="1053"/>
      <c r="AO114" s="1054"/>
      <c r="AP114" s="1056">
        <v>0.4</v>
      </c>
      <c r="AQ114" s="1057"/>
      <c r="AR114" s="1057"/>
      <c r="AS114" s="1057"/>
      <c r="AT114" s="1058"/>
      <c r="AU114" s="994"/>
      <c r="AV114" s="995"/>
      <c r="AW114" s="995"/>
      <c r="AX114" s="995"/>
      <c r="AY114" s="995"/>
      <c r="AZ114" s="1043" t="s">
        <v>448</v>
      </c>
      <c r="BA114" s="1044"/>
      <c r="BB114" s="1044"/>
      <c r="BC114" s="1044"/>
      <c r="BD114" s="1044"/>
      <c r="BE114" s="1044"/>
      <c r="BF114" s="1044"/>
      <c r="BG114" s="1044"/>
      <c r="BH114" s="1044"/>
      <c r="BI114" s="1044"/>
      <c r="BJ114" s="1044"/>
      <c r="BK114" s="1044"/>
      <c r="BL114" s="1044"/>
      <c r="BM114" s="1044"/>
      <c r="BN114" s="1044"/>
      <c r="BO114" s="1044"/>
      <c r="BP114" s="1045"/>
      <c r="BQ114" s="1013">
        <v>1582342</v>
      </c>
      <c r="BR114" s="1014"/>
      <c r="BS114" s="1014"/>
      <c r="BT114" s="1014"/>
      <c r="BU114" s="1014"/>
      <c r="BV114" s="1014">
        <v>1422196</v>
      </c>
      <c r="BW114" s="1014"/>
      <c r="BX114" s="1014"/>
      <c r="BY114" s="1014"/>
      <c r="BZ114" s="1014"/>
      <c r="CA114" s="1014">
        <v>1317571</v>
      </c>
      <c r="CB114" s="1014"/>
      <c r="CC114" s="1014"/>
      <c r="CD114" s="1014"/>
      <c r="CE114" s="1014"/>
      <c r="CF114" s="1008">
        <v>22.5</v>
      </c>
      <c r="CG114" s="1009"/>
      <c r="CH114" s="1009"/>
      <c r="CI114" s="1009"/>
      <c r="CJ114" s="1009"/>
      <c r="CK114" s="1039"/>
      <c r="CL114" s="1040"/>
      <c r="CM114" s="1010" t="s">
        <v>449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440</v>
      </c>
      <c r="DH114" s="1053"/>
      <c r="DI114" s="1053"/>
      <c r="DJ114" s="1053"/>
      <c r="DK114" s="1054"/>
      <c r="DL114" s="1055" t="s">
        <v>440</v>
      </c>
      <c r="DM114" s="1053"/>
      <c r="DN114" s="1053"/>
      <c r="DO114" s="1053"/>
      <c r="DP114" s="1054"/>
      <c r="DQ114" s="1055" t="s">
        <v>440</v>
      </c>
      <c r="DR114" s="1053"/>
      <c r="DS114" s="1053"/>
      <c r="DT114" s="1053"/>
      <c r="DU114" s="1054"/>
      <c r="DV114" s="1056" t="s">
        <v>440</v>
      </c>
      <c r="DW114" s="1057"/>
      <c r="DX114" s="1057"/>
      <c r="DY114" s="1057"/>
      <c r="DZ114" s="1058"/>
    </row>
    <row r="115" spans="1:130" s="247" customFormat="1" ht="26.25" customHeight="1" x14ac:dyDescent="0.15">
      <c r="A115" s="1048"/>
      <c r="B115" s="1049"/>
      <c r="C115" s="1044" t="s">
        <v>450</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85965</v>
      </c>
      <c r="AB115" s="1028"/>
      <c r="AC115" s="1028"/>
      <c r="AD115" s="1028"/>
      <c r="AE115" s="1029"/>
      <c r="AF115" s="1030">
        <v>98600</v>
      </c>
      <c r="AG115" s="1028"/>
      <c r="AH115" s="1028"/>
      <c r="AI115" s="1028"/>
      <c r="AJ115" s="1029"/>
      <c r="AK115" s="1030">
        <v>82523</v>
      </c>
      <c r="AL115" s="1028"/>
      <c r="AM115" s="1028"/>
      <c r="AN115" s="1028"/>
      <c r="AO115" s="1029"/>
      <c r="AP115" s="1031">
        <v>1.4</v>
      </c>
      <c r="AQ115" s="1032"/>
      <c r="AR115" s="1032"/>
      <c r="AS115" s="1032"/>
      <c r="AT115" s="1033"/>
      <c r="AU115" s="994"/>
      <c r="AV115" s="995"/>
      <c r="AW115" s="995"/>
      <c r="AX115" s="995"/>
      <c r="AY115" s="995"/>
      <c r="AZ115" s="1043" t="s">
        <v>451</v>
      </c>
      <c r="BA115" s="1044"/>
      <c r="BB115" s="1044"/>
      <c r="BC115" s="1044"/>
      <c r="BD115" s="1044"/>
      <c r="BE115" s="1044"/>
      <c r="BF115" s="1044"/>
      <c r="BG115" s="1044"/>
      <c r="BH115" s="1044"/>
      <c r="BI115" s="1044"/>
      <c r="BJ115" s="1044"/>
      <c r="BK115" s="1044"/>
      <c r="BL115" s="1044"/>
      <c r="BM115" s="1044"/>
      <c r="BN115" s="1044"/>
      <c r="BO115" s="1044"/>
      <c r="BP115" s="1045"/>
      <c r="BQ115" s="1013" t="s">
        <v>441</v>
      </c>
      <c r="BR115" s="1014"/>
      <c r="BS115" s="1014"/>
      <c r="BT115" s="1014"/>
      <c r="BU115" s="1014"/>
      <c r="BV115" s="1014" t="s">
        <v>440</v>
      </c>
      <c r="BW115" s="1014"/>
      <c r="BX115" s="1014"/>
      <c r="BY115" s="1014"/>
      <c r="BZ115" s="1014"/>
      <c r="CA115" s="1014" t="s">
        <v>129</v>
      </c>
      <c r="CB115" s="1014"/>
      <c r="CC115" s="1014"/>
      <c r="CD115" s="1014"/>
      <c r="CE115" s="1014"/>
      <c r="CF115" s="1008" t="s">
        <v>440</v>
      </c>
      <c r="CG115" s="1009"/>
      <c r="CH115" s="1009"/>
      <c r="CI115" s="1009"/>
      <c r="CJ115" s="1009"/>
      <c r="CK115" s="1039"/>
      <c r="CL115" s="1040"/>
      <c r="CM115" s="1043" t="s">
        <v>452</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21795</v>
      </c>
      <c r="DH115" s="1053"/>
      <c r="DI115" s="1053"/>
      <c r="DJ115" s="1053"/>
      <c r="DK115" s="1054"/>
      <c r="DL115" s="1055">
        <v>29048</v>
      </c>
      <c r="DM115" s="1053"/>
      <c r="DN115" s="1053"/>
      <c r="DO115" s="1053"/>
      <c r="DP115" s="1054"/>
      <c r="DQ115" s="1055" t="s">
        <v>441</v>
      </c>
      <c r="DR115" s="1053"/>
      <c r="DS115" s="1053"/>
      <c r="DT115" s="1053"/>
      <c r="DU115" s="1054"/>
      <c r="DV115" s="1056" t="s">
        <v>440</v>
      </c>
      <c r="DW115" s="1057"/>
      <c r="DX115" s="1057"/>
      <c r="DY115" s="1057"/>
      <c r="DZ115" s="1058"/>
    </row>
    <row r="116" spans="1:130" s="247" customFormat="1" ht="26.25" customHeight="1" x14ac:dyDescent="0.15">
      <c r="A116" s="1050"/>
      <c r="B116" s="1051"/>
      <c r="C116" s="1059" t="s">
        <v>453</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440</v>
      </c>
      <c r="AB116" s="1053"/>
      <c r="AC116" s="1053"/>
      <c r="AD116" s="1053"/>
      <c r="AE116" s="1054"/>
      <c r="AF116" s="1055" t="s">
        <v>441</v>
      </c>
      <c r="AG116" s="1053"/>
      <c r="AH116" s="1053"/>
      <c r="AI116" s="1053"/>
      <c r="AJ116" s="1054"/>
      <c r="AK116" s="1055" t="s">
        <v>440</v>
      </c>
      <c r="AL116" s="1053"/>
      <c r="AM116" s="1053"/>
      <c r="AN116" s="1053"/>
      <c r="AO116" s="1054"/>
      <c r="AP116" s="1056" t="s">
        <v>129</v>
      </c>
      <c r="AQ116" s="1057"/>
      <c r="AR116" s="1057"/>
      <c r="AS116" s="1057"/>
      <c r="AT116" s="1058"/>
      <c r="AU116" s="994"/>
      <c r="AV116" s="995"/>
      <c r="AW116" s="995"/>
      <c r="AX116" s="995"/>
      <c r="AY116" s="995"/>
      <c r="AZ116" s="1061" t="s">
        <v>454</v>
      </c>
      <c r="BA116" s="1062"/>
      <c r="BB116" s="1062"/>
      <c r="BC116" s="1062"/>
      <c r="BD116" s="1062"/>
      <c r="BE116" s="1062"/>
      <c r="BF116" s="1062"/>
      <c r="BG116" s="1062"/>
      <c r="BH116" s="1062"/>
      <c r="BI116" s="1062"/>
      <c r="BJ116" s="1062"/>
      <c r="BK116" s="1062"/>
      <c r="BL116" s="1062"/>
      <c r="BM116" s="1062"/>
      <c r="BN116" s="1062"/>
      <c r="BO116" s="1062"/>
      <c r="BP116" s="1063"/>
      <c r="BQ116" s="1013" t="s">
        <v>440</v>
      </c>
      <c r="BR116" s="1014"/>
      <c r="BS116" s="1014"/>
      <c r="BT116" s="1014"/>
      <c r="BU116" s="1014"/>
      <c r="BV116" s="1014" t="s">
        <v>440</v>
      </c>
      <c r="BW116" s="1014"/>
      <c r="BX116" s="1014"/>
      <c r="BY116" s="1014"/>
      <c r="BZ116" s="1014"/>
      <c r="CA116" s="1014" t="s">
        <v>440</v>
      </c>
      <c r="CB116" s="1014"/>
      <c r="CC116" s="1014"/>
      <c r="CD116" s="1014"/>
      <c r="CE116" s="1014"/>
      <c r="CF116" s="1008" t="s">
        <v>129</v>
      </c>
      <c r="CG116" s="1009"/>
      <c r="CH116" s="1009"/>
      <c r="CI116" s="1009"/>
      <c r="CJ116" s="1009"/>
      <c r="CK116" s="1039"/>
      <c r="CL116" s="1040"/>
      <c r="CM116" s="1010" t="s">
        <v>455</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60850</v>
      </c>
      <c r="DH116" s="1053"/>
      <c r="DI116" s="1053"/>
      <c r="DJ116" s="1053"/>
      <c r="DK116" s="1054"/>
      <c r="DL116" s="1055">
        <v>50510</v>
      </c>
      <c r="DM116" s="1053"/>
      <c r="DN116" s="1053"/>
      <c r="DO116" s="1053"/>
      <c r="DP116" s="1054"/>
      <c r="DQ116" s="1055">
        <v>40255</v>
      </c>
      <c r="DR116" s="1053"/>
      <c r="DS116" s="1053"/>
      <c r="DT116" s="1053"/>
      <c r="DU116" s="1054"/>
      <c r="DV116" s="1056">
        <v>0.7</v>
      </c>
      <c r="DW116" s="1057"/>
      <c r="DX116" s="1057"/>
      <c r="DY116" s="1057"/>
      <c r="DZ116" s="1058"/>
    </row>
    <row r="117" spans="1:130" s="247" customFormat="1" ht="26.25" customHeight="1" x14ac:dyDescent="0.15">
      <c r="A117" s="998" t="s">
        <v>190</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456</v>
      </c>
      <c r="Z117" s="980"/>
      <c r="AA117" s="1070">
        <v>2209928</v>
      </c>
      <c r="AB117" s="1071"/>
      <c r="AC117" s="1071"/>
      <c r="AD117" s="1071"/>
      <c r="AE117" s="1072"/>
      <c r="AF117" s="1073">
        <v>2200145</v>
      </c>
      <c r="AG117" s="1071"/>
      <c r="AH117" s="1071"/>
      <c r="AI117" s="1071"/>
      <c r="AJ117" s="1072"/>
      <c r="AK117" s="1073">
        <v>2054714</v>
      </c>
      <c r="AL117" s="1071"/>
      <c r="AM117" s="1071"/>
      <c r="AN117" s="1071"/>
      <c r="AO117" s="1072"/>
      <c r="AP117" s="1074"/>
      <c r="AQ117" s="1075"/>
      <c r="AR117" s="1075"/>
      <c r="AS117" s="1075"/>
      <c r="AT117" s="1076"/>
      <c r="AU117" s="994"/>
      <c r="AV117" s="995"/>
      <c r="AW117" s="995"/>
      <c r="AX117" s="995"/>
      <c r="AY117" s="995"/>
      <c r="AZ117" s="1061" t="s">
        <v>457</v>
      </c>
      <c r="BA117" s="1062"/>
      <c r="BB117" s="1062"/>
      <c r="BC117" s="1062"/>
      <c r="BD117" s="1062"/>
      <c r="BE117" s="1062"/>
      <c r="BF117" s="1062"/>
      <c r="BG117" s="1062"/>
      <c r="BH117" s="1062"/>
      <c r="BI117" s="1062"/>
      <c r="BJ117" s="1062"/>
      <c r="BK117" s="1062"/>
      <c r="BL117" s="1062"/>
      <c r="BM117" s="1062"/>
      <c r="BN117" s="1062"/>
      <c r="BO117" s="1062"/>
      <c r="BP117" s="1063"/>
      <c r="BQ117" s="1013" t="s">
        <v>129</v>
      </c>
      <c r="BR117" s="1014"/>
      <c r="BS117" s="1014"/>
      <c r="BT117" s="1014"/>
      <c r="BU117" s="1014"/>
      <c r="BV117" s="1014" t="s">
        <v>129</v>
      </c>
      <c r="BW117" s="1014"/>
      <c r="BX117" s="1014"/>
      <c r="BY117" s="1014"/>
      <c r="BZ117" s="1014"/>
      <c r="CA117" s="1014" t="s">
        <v>129</v>
      </c>
      <c r="CB117" s="1014"/>
      <c r="CC117" s="1014"/>
      <c r="CD117" s="1014"/>
      <c r="CE117" s="1014"/>
      <c r="CF117" s="1008" t="s">
        <v>129</v>
      </c>
      <c r="CG117" s="1009"/>
      <c r="CH117" s="1009"/>
      <c r="CI117" s="1009"/>
      <c r="CJ117" s="1009"/>
      <c r="CK117" s="1039"/>
      <c r="CL117" s="1040"/>
      <c r="CM117" s="1010" t="s">
        <v>458</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459</v>
      </c>
      <c r="DH117" s="1053"/>
      <c r="DI117" s="1053"/>
      <c r="DJ117" s="1053"/>
      <c r="DK117" s="1054"/>
      <c r="DL117" s="1055" t="s">
        <v>440</v>
      </c>
      <c r="DM117" s="1053"/>
      <c r="DN117" s="1053"/>
      <c r="DO117" s="1053"/>
      <c r="DP117" s="1054"/>
      <c r="DQ117" s="1055" t="s">
        <v>459</v>
      </c>
      <c r="DR117" s="1053"/>
      <c r="DS117" s="1053"/>
      <c r="DT117" s="1053"/>
      <c r="DU117" s="1054"/>
      <c r="DV117" s="1056" t="s">
        <v>129</v>
      </c>
      <c r="DW117" s="1057"/>
      <c r="DX117" s="1057"/>
      <c r="DY117" s="1057"/>
      <c r="DZ117" s="1058"/>
    </row>
    <row r="118" spans="1:130" s="247" customFormat="1" ht="26.25" customHeight="1" x14ac:dyDescent="0.15">
      <c r="A118" s="998" t="s">
        <v>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428</v>
      </c>
      <c r="AB118" s="979"/>
      <c r="AC118" s="979"/>
      <c r="AD118" s="979"/>
      <c r="AE118" s="980"/>
      <c r="AF118" s="978" t="s">
        <v>311</v>
      </c>
      <c r="AG118" s="979"/>
      <c r="AH118" s="979"/>
      <c r="AI118" s="979"/>
      <c r="AJ118" s="980"/>
      <c r="AK118" s="978" t="s">
        <v>310</v>
      </c>
      <c r="AL118" s="979"/>
      <c r="AM118" s="979"/>
      <c r="AN118" s="979"/>
      <c r="AO118" s="980"/>
      <c r="AP118" s="1065" t="s">
        <v>429</v>
      </c>
      <c r="AQ118" s="1066"/>
      <c r="AR118" s="1066"/>
      <c r="AS118" s="1066"/>
      <c r="AT118" s="1067"/>
      <c r="AU118" s="994"/>
      <c r="AV118" s="995"/>
      <c r="AW118" s="995"/>
      <c r="AX118" s="995"/>
      <c r="AY118" s="995"/>
      <c r="AZ118" s="1068" t="s">
        <v>460</v>
      </c>
      <c r="BA118" s="1059"/>
      <c r="BB118" s="1059"/>
      <c r="BC118" s="1059"/>
      <c r="BD118" s="1059"/>
      <c r="BE118" s="1059"/>
      <c r="BF118" s="1059"/>
      <c r="BG118" s="1059"/>
      <c r="BH118" s="1059"/>
      <c r="BI118" s="1059"/>
      <c r="BJ118" s="1059"/>
      <c r="BK118" s="1059"/>
      <c r="BL118" s="1059"/>
      <c r="BM118" s="1059"/>
      <c r="BN118" s="1059"/>
      <c r="BO118" s="1059"/>
      <c r="BP118" s="1060"/>
      <c r="BQ118" s="1091" t="s">
        <v>129</v>
      </c>
      <c r="BR118" s="1092"/>
      <c r="BS118" s="1092"/>
      <c r="BT118" s="1092"/>
      <c r="BU118" s="1092"/>
      <c r="BV118" s="1092" t="s">
        <v>440</v>
      </c>
      <c r="BW118" s="1092"/>
      <c r="BX118" s="1092"/>
      <c r="BY118" s="1092"/>
      <c r="BZ118" s="1092"/>
      <c r="CA118" s="1092" t="s">
        <v>129</v>
      </c>
      <c r="CB118" s="1092"/>
      <c r="CC118" s="1092"/>
      <c r="CD118" s="1092"/>
      <c r="CE118" s="1092"/>
      <c r="CF118" s="1008" t="s">
        <v>440</v>
      </c>
      <c r="CG118" s="1009"/>
      <c r="CH118" s="1009"/>
      <c r="CI118" s="1009"/>
      <c r="CJ118" s="1009"/>
      <c r="CK118" s="1039"/>
      <c r="CL118" s="1040"/>
      <c r="CM118" s="1010" t="s">
        <v>461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129</v>
      </c>
      <c r="DH118" s="1053"/>
      <c r="DI118" s="1053"/>
      <c r="DJ118" s="1053"/>
      <c r="DK118" s="1054"/>
      <c r="DL118" s="1055" t="s">
        <v>129</v>
      </c>
      <c r="DM118" s="1053"/>
      <c r="DN118" s="1053"/>
      <c r="DO118" s="1053"/>
      <c r="DP118" s="1054"/>
      <c r="DQ118" s="1055" t="s">
        <v>129</v>
      </c>
      <c r="DR118" s="1053"/>
      <c r="DS118" s="1053"/>
      <c r="DT118" s="1053"/>
      <c r="DU118" s="1054"/>
      <c r="DV118" s="1056" t="s">
        <v>129</v>
      </c>
      <c r="DW118" s="1057"/>
      <c r="DX118" s="1057"/>
      <c r="DY118" s="1057"/>
      <c r="DZ118" s="1058"/>
    </row>
    <row r="119" spans="1:130" s="247" customFormat="1" ht="26.25" customHeight="1" x14ac:dyDescent="0.15">
      <c r="A119" s="1152" t="s">
        <v>433</v>
      </c>
      <c r="B119" s="1038"/>
      <c r="C119" s="1017" t="s">
        <v>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40182</v>
      </c>
      <c r="AB119" s="986"/>
      <c r="AC119" s="986"/>
      <c r="AD119" s="986"/>
      <c r="AE119" s="987"/>
      <c r="AF119" s="988">
        <v>56019</v>
      </c>
      <c r="AG119" s="986"/>
      <c r="AH119" s="986"/>
      <c r="AI119" s="986"/>
      <c r="AJ119" s="987"/>
      <c r="AK119" s="988">
        <v>59646</v>
      </c>
      <c r="AL119" s="986"/>
      <c r="AM119" s="986"/>
      <c r="AN119" s="986"/>
      <c r="AO119" s="987"/>
      <c r="AP119" s="989">
        <v>1</v>
      </c>
      <c r="AQ119" s="990"/>
      <c r="AR119" s="990"/>
      <c r="AS119" s="990"/>
      <c r="AT119" s="991"/>
      <c r="AU119" s="996"/>
      <c r="AV119" s="997"/>
      <c r="AW119" s="997"/>
      <c r="AX119" s="997"/>
      <c r="AY119" s="997"/>
      <c r="AZ119" s="278" t="s">
        <v>190</v>
      </c>
      <c r="BA119" s="278"/>
      <c r="BB119" s="278"/>
      <c r="BC119" s="278"/>
      <c r="BD119" s="278"/>
      <c r="BE119" s="278"/>
      <c r="BF119" s="278"/>
      <c r="BG119" s="278"/>
      <c r="BH119" s="278"/>
      <c r="BI119" s="278"/>
      <c r="BJ119" s="278"/>
      <c r="BK119" s="278"/>
      <c r="BL119" s="278"/>
      <c r="BM119" s="278"/>
      <c r="BN119" s="278"/>
      <c r="BO119" s="1069" t="s">
        <v>462</v>
      </c>
      <c r="BP119" s="1100"/>
      <c r="BQ119" s="1091">
        <v>25937273</v>
      </c>
      <c r="BR119" s="1092"/>
      <c r="BS119" s="1092"/>
      <c r="BT119" s="1092"/>
      <c r="BU119" s="1092"/>
      <c r="BV119" s="1092">
        <v>27818234</v>
      </c>
      <c r="BW119" s="1092"/>
      <c r="BX119" s="1092"/>
      <c r="BY119" s="1092"/>
      <c r="BZ119" s="1092"/>
      <c r="CA119" s="1092">
        <v>27055749</v>
      </c>
      <c r="CB119" s="1092"/>
      <c r="CC119" s="1092"/>
      <c r="CD119" s="1092"/>
      <c r="CE119" s="1092"/>
      <c r="CF119" s="1093"/>
      <c r="CG119" s="1094"/>
      <c r="CH119" s="1094"/>
      <c r="CI119" s="1094"/>
      <c r="CJ119" s="1095"/>
      <c r="CK119" s="1041"/>
      <c r="CL119" s="1042"/>
      <c r="CM119" s="1096" t="s">
        <v>463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16903</v>
      </c>
      <c r="DH119" s="1078"/>
      <c r="DI119" s="1078"/>
      <c r="DJ119" s="1078"/>
      <c r="DK119" s="1079"/>
      <c r="DL119" s="1077" t="s">
        <v>129</v>
      </c>
      <c r="DM119" s="1078"/>
      <c r="DN119" s="1078"/>
      <c r="DO119" s="1078"/>
      <c r="DP119" s="1079"/>
      <c r="DQ119" s="1077" t="s">
        <v>129</v>
      </c>
      <c r="DR119" s="1078"/>
      <c r="DS119" s="1078"/>
      <c r="DT119" s="1078"/>
      <c r="DU119" s="1079"/>
      <c r="DV119" s="1080" t="s">
        <v>129</v>
      </c>
      <c r="DW119" s="1081"/>
      <c r="DX119" s="1081"/>
      <c r="DY119" s="1081"/>
      <c r="DZ119" s="1082"/>
    </row>
    <row r="120" spans="1:130" s="247" customFormat="1" ht="26.25" customHeight="1" x14ac:dyDescent="0.15">
      <c r="A120" s="1153"/>
      <c r="B120" s="1040"/>
      <c r="C120" s="1010" t="s">
        <v>437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129</v>
      </c>
      <c r="AB120" s="1053"/>
      <c r="AC120" s="1053"/>
      <c r="AD120" s="1053"/>
      <c r="AE120" s="1054"/>
      <c r="AF120" s="1055" t="s">
        <v>129</v>
      </c>
      <c r="AG120" s="1053"/>
      <c r="AH120" s="1053"/>
      <c r="AI120" s="1053"/>
      <c r="AJ120" s="1054"/>
      <c r="AK120" s="1055" t="s">
        <v>129</v>
      </c>
      <c r="AL120" s="1053"/>
      <c r="AM120" s="1053"/>
      <c r="AN120" s="1053"/>
      <c r="AO120" s="1054"/>
      <c r="AP120" s="1056" t="s">
        <v>129</v>
      </c>
      <c r="AQ120" s="1057"/>
      <c r="AR120" s="1057"/>
      <c r="AS120" s="1057"/>
      <c r="AT120" s="1058"/>
      <c r="AU120" s="1083" t="s">
        <v>464</v>
      </c>
      <c r="AV120" s="1084"/>
      <c r="AW120" s="1084"/>
      <c r="AX120" s="1084"/>
      <c r="AY120" s="1085"/>
      <c r="AZ120" s="1034" t="s">
        <v>465</v>
      </c>
      <c r="BA120" s="983"/>
      <c r="BB120" s="983"/>
      <c r="BC120" s="983"/>
      <c r="BD120" s="983"/>
      <c r="BE120" s="983"/>
      <c r="BF120" s="983"/>
      <c r="BG120" s="983"/>
      <c r="BH120" s="983"/>
      <c r="BI120" s="983"/>
      <c r="BJ120" s="983"/>
      <c r="BK120" s="983"/>
      <c r="BL120" s="983"/>
      <c r="BM120" s="983"/>
      <c r="BN120" s="983"/>
      <c r="BO120" s="983"/>
      <c r="BP120" s="984"/>
      <c r="BQ120" s="1020">
        <v>9263200</v>
      </c>
      <c r="BR120" s="1021"/>
      <c r="BS120" s="1021"/>
      <c r="BT120" s="1021"/>
      <c r="BU120" s="1021"/>
      <c r="BV120" s="1021">
        <v>12221239</v>
      </c>
      <c r="BW120" s="1021"/>
      <c r="BX120" s="1021"/>
      <c r="BY120" s="1021"/>
      <c r="BZ120" s="1021"/>
      <c r="CA120" s="1021">
        <v>11249871</v>
      </c>
      <c r="CB120" s="1021"/>
      <c r="CC120" s="1021"/>
      <c r="CD120" s="1021"/>
      <c r="CE120" s="1021"/>
      <c r="CF120" s="1035">
        <v>192.5</v>
      </c>
      <c r="CG120" s="1036"/>
      <c r="CH120" s="1036"/>
      <c r="CI120" s="1036"/>
      <c r="CJ120" s="1036"/>
      <c r="CK120" s="1101" t="s">
        <v>466</v>
      </c>
      <c r="CL120" s="1102"/>
      <c r="CM120" s="1102"/>
      <c r="CN120" s="1102"/>
      <c r="CO120" s="1103"/>
      <c r="CP120" s="1109" t="s">
        <v>409</v>
      </c>
      <c r="CQ120" s="1110"/>
      <c r="CR120" s="1110"/>
      <c r="CS120" s="1110"/>
      <c r="CT120" s="1110"/>
      <c r="CU120" s="1110"/>
      <c r="CV120" s="1110"/>
      <c r="CW120" s="1110"/>
      <c r="CX120" s="1110"/>
      <c r="CY120" s="1110"/>
      <c r="CZ120" s="1110"/>
      <c r="DA120" s="1110"/>
      <c r="DB120" s="1110"/>
      <c r="DC120" s="1110"/>
      <c r="DD120" s="1110"/>
      <c r="DE120" s="1110"/>
      <c r="DF120" s="1111"/>
      <c r="DG120" s="1020">
        <v>4812587</v>
      </c>
      <c r="DH120" s="1021"/>
      <c r="DI120" s="1021"/>
      <c r="DJ120" s="1021"/>
      <c r="DK120" s="1021"/>
      <c r="DL120" s="1021">
        <v>4794382</v>
      </c>
      <c r="DM120" s="1021"/>
      <c r="DN120" s="1021"/>
      <c r="DO120" s="1021"/>
      <c r="DP120" s="1021"/>
      <c r="DQ120" s="1021">
        <v>5148179</v>
      </c>
      <c r="DR120" s="1021"/>
      <c r="DS120" s="1021"/>
      <c r="DT120" s="1021"/>
      <c r="DU120" s="1021"/>
      <c r="DV120" s="1022">
        <v>88.1</v>
      </c>
      <c r="DW120" s="1022"/>
      <c r="DX120" s="1022"/>
      <c r="DY120" s="1022"/>
      <c r="DZ120" s="1023"/>
    </row>
    <row r="121" spans="1:130" s="247" customFormat="1" ht="26.25" customHeight="1" x14ac:dyDescent="0.15">
      <c r="A121" s="1153"/>
      <c r="B121" s="1040"/>
      <c r="C121" s="1061" t="s">
        <v>467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23880</v>
      </c>
      <c r="AB121" s="1053"/>
      <c r="AC121" s="1053"/>
      <c r="AD121" s="1053"/>
      <c r="AE121" s="1054"/>
      <c r="AF121" s="1055">
        <v>20678</v>
      </c>
      <c r="AG121" s="1053"/>
      <c r="AH121" s="1053"/>
      <c r="AI121" s="1053"/>
      <c r="AJ121" s="1054"/>
      <c r="AK121" s="1055">
        <v>17877</v>
      </c>
      <c r="AL121" s="1053"/>
      <c r="AM121" s="1053"/>
      <c r="AN121" s="1053"/>
      <c r="AO121" s="1054"/>
      <c r="AP121" s="1056">
        <v>0.3</v>
      </c>
      <c r="AQ121" s="1057"/>
      <c r="AR121" s="1057"/>
      <c r="AS121" s="1057"/>
      <c r="AT121" s="1058"/>
      <c r="AU121" s="1086"/>
      <c r="AV121" s="1087"/>
      <c r="AW121" s="1087"/>
      <c r="AX121" s="1087"/>
      <c r="AY121" s="1088"/>
      <c r="AZ121" s="1043" t="s">
        <v>468</v>
      </c>
      <c r="BA121" s="1044"/>
      <c r="BB121" s="1044"/>
      <c r="BC121" s="1044"/>
      <c r="BD121" s="1044"/>
      <c r="BE121" s="1044"/>
      <c r="BF121" s="1044"/>
      <c r="BG121" s="1044"/>
      <c r="BH121" s="1044"/>
      <c r="BI121" s="1044"/>
      <c r="BJ121" s="1044"/>
      <c r="BK121" s="1044"/>
      <c r="BL121" s="1044"/>
      <c r="BM121" s="1044"/>
      <c r="BN121" s="1044"/>
      <c r="BO121" s="1044"/>
      <c r="BP121" s="1045"/>
      <c r="BQ121" s="1013">
        <v>1981309</v>
      </c>
      <c r="BR121" s="1014"/>
      <c r="BS121" s="1014"/>
      <c r="BT121" s="1014"/>
      <c r="BU121" s="1014"/>
      <c r="BV121" s="1014">
        <v>2315158</v>
      </c>
      <c r="BW121" s="1014"/>
      <c r="BX121" s="1014"/>
      <c r="BY121" s="1014"/>
      <c r="BZ121" s="1014"/>
      <c r="CA121" s="1014">
        <v>2273069</v>
      </c>
      <c r="CB121" s="1014"/>
      <c r="CC121" s="1014"/>
      <c r="CD121" s="1014"/>
      <c r="CE121" s="1014"/>
      <c r="CF121" s="1008">
        <v>38.9</v>
      </c>
      <c r="CG121" s="1009"/>
      <c r="CH121" s="1009"/>
      <c r="CI121" s="1009"/>
      <c r="CJ121" s="1009"/>
      <c r="CK121" s="1104"/>
      <c r="CL121" s="1105"/>
      <c r="CM121" s="1105"/>
      <c r="CN121" s="1105"/>
      <c r="CO121" s="1106"/>
      <c r="CP121" s="1114" t="s">
        <v>469</v>
      </c>
      <c r="CQ121" s="1115"/>
      <c r="CR121" s="1115"/>
      <c r="CS121" s="1115"/>
      <c r="CT121" s="1115"/>
      <c r="CU121" s="1115"/>
      <c r="CV121" s="1115"/>
      <c r="CW121" s="1115"/>
      <c r="CX121" s="1115"/>
      <c r="CY121" s="1115"/>
      <c r="CZ121" s="1115"/>
      <c r="DA121" s="1115"/>
      <c r="DB121" s="1115"/>
      <c r="DC121" s="1115"/>
      <c r="DD121" s="1115"/>
      <c r="DE121" s="1115"/>
      <c r="DF121" s="1116"/>
      <c r="DG121" s="1013" t="s">
        <v>129</v>
      </c>
      <c r="DH121" s="1014"/>
      <c r="DI121" s="1014"/>
      <c r="DJ121" s="1014"/>
      <c r="DK121" s="1014"/>
      <c r="DL121" s="1014" t="s">
        <v>129</v>
      </c>
      <c r="DM121" s="1014"/>
      <c r="DN121" s="1014"/>
      <c r="DO121" s="1014"/>
      <c r="DP121" s="1014"/>
      <c r="DQ121" s="1014">
        <v>96700</v>
      </c>
      <c r="DR121" s="1014"/>
      <c r="DS121" s="1014"/>
      <c r="DT121" s="1014"/>
      <c r="DU121" s="1014"/>
      <c r="DV121" s="1015">
        <v>1.7</v>
      </c>
      <c r="DW121" s="1015"/>
      <c r="DX121" s="1015"/>
      <c r="DY121" s="1015"/>
      <c r="DZ121" s="1016"/>
    </row>
    <row r="122" spans="1:130" s="247" customFormat="1" ht="26.25" customHeight="1" x14ac:dyDescent="0.15">
      <c r="A122" s="1153"/>
      <c r="B122" s="1040"/>
      <c r="C122" s="1010" t="s">
        <v>449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129</v>
      </c>
      <c r="AB122" s="1053"/>
      <c r="AC122" s="1053"/>
      <c r="AD122" s="1053"/>
      <c r="AE122" s="1054"/>
      <c r="AF122" s="1055" t="s">
        <v>440</v>
      </c>
      <c r="AG122" s="1053"/>
      <c r="AH122" s="1053"/>
      <c r="AI122" s="1053"/>
      <c r="AJ122" s="1054"/>
      <c r="AK122" s="1055" t="s">
        <v>129</v>
      </c>
      <c r="AL122" s="1053"/>
      <c r="AM122" s="1053"/>
      <c r="AN122" s="1053"/>
      <c r="AO122" s="1054"/>
      <c r="AP122" s="1056" t="s">
        <v>129</v>
      </c>
      <c r="AQ122" s="1057"/>
      <c r="AR122" s="1057"/>
      <c r="AS122" s="1057"/>
      <c r="AT122" s="1058"/>
      <c r="AU122" s="1086"/>
      <c r="AV122" s="1087"/>
      <c r="AW122" s="1087"/>
      <c r="AX122" s="1087"/>
      <c r="AY122" s="1088"/>
      <c r="AZ122" s="1068" t="s">
        <v>470</v>
      </c>
      <c r="BA122" s="1059"/>
      <c r="BB122" s="1059"/>
      <c r="BC122" s="1059"/>
      <c r="BD122" s="1059"/>
      <c r="BE122" s="1059"/>
      <c r="BF122" s="1059"/>
      <c r="BG122" s="1059"/>
      <c r="BH122" s="1059"/>
      <c r="BI122" s="1059"/>
      <c r="BJ122" s="1059"/>
      <c r="BK122" s="1059"/>
      <c r="BL122" s="1059"/>
      <c r="BM122" s="1059"/>
      <c r="BN122" s="1059"/>
      <c r="BO122" s="1059"/>
      <c r="BP122" s="1060"/>
      <c r="BQ122" s="1091">
        <v>15939942</v>
      </c>
      <c r="BR122" s="1092"/>
      <c r="BS122" s="1092"/>
      <c r="BT122" s="1092"/>
      <c r="BU122" s="1092"/>
      <c r="BV122" s="1092">
        <v>15229747</v>
      </c>
      <c r="BW122" s="1092"/>
      <c r="BX122" s="1092"/>
      <c r="BY122" s="1092"/>
      <c r="BZ122" s="1092"/>
      <c r="CA122" s="1092">
        <v>15159213</v>
      </c>
      <c r="CB122" s="1092"/>
      <c r="CC122" s="1092"/>
      <c r="CD122" s="1092"/>
      <c r="CE122" s="1092"/>
      <c r="CF122" s="1112">
        <v>259.39999999999998</v>
      </c>
      <c r="CG122" s="1113"/>
      <c r="CH122" s="1113"/>
      <c r="CI122" s="1113"/>
      <c r="CJ122" s="1113"/>
      <c r="CK122" s="1104"/>
      <c r="CL122" s="1105"/>
      <c r="CM122" s="1105"/>
      <c r="CN122" s="1105"/>
      <c r="CO122" s="1106"/>
      <c r="CP122" s="1114" t="s">
        <v>471</v>
      </c>
      <c r="CQ122" s="1115"/>
      <c r="CR122" s="1115"/>
      <c r="CS122" s="1115"/>
      <c r="CT122" s="1115"/>
      <c r="CU122" s="1115"/>
      <c r="CV122" s="1115"/>
      <c r="CW122" s="1115"/>
      <c r="CX122" s="1115"/>
      <c r="CY122" s="1115"/>
      <c r="CZ122" s="1115"/>
      <c r="DA122" s="1115"/>
      <c r="DB122" s="1115"/>
      <c r="DC122" s="1115"/>
      <c r="DD122" s="1115"/>
      <c r="DE122" s="1115"/>
      <c r="DF122" s="1116"/>
      <c r="DG122" s="1013" t="s">
        <v>129</v>
      </c>
      <c r="DH122" s="1014"/>
      <c r="DI122" s="1014"/>
      <c r="DJ122" s="1014"/>
      <c r="DK122" s="1014"/>
      <c r="DL122" s="1014" t="s">
        <v>440</v>
      </c>
      <c r="DM122" s="1014"/>
      <c r="DN122" s="1014"/>
      <c r="DO122" s="1014"/>
      <c r="DP122" s="1014"/>
      <c r="DQ122" s="1014" t="s">
        <v>459</v>
      </c>
      <c r="DR122" s="1014"/>
      <c r="DS122" s="1014"/>
      <c r="DT122" s="1014"/>
      <c r="DU122" s="1014"/>
      <c r="DV122" s="1015" t="s">
        <v>129</v>
      </c>
      <c r="DW122" s="1015"/>
      <c r="DX122" s="1015"/>
      <c r="DY122" s="1015"/>
      <c r="DZ122" s="1016"/>
    </row>
    <row r="123" spans="1:130" s="247" customFormat="1" ht="26.25" customHeight="1" x14ac:dyDescent="0.15">
      <c r="A123" s="1153"/>
      <c r="B123" s="1040"/>
      <c r="C123" s="1010" t="s">
        <v>455</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5000</v>
      </c>
      <c r="AB123" s="1053"/>
      <c r="AC123" s="1053"/>
      <c r="AD123" s="1053"/>
      <c r="AE123" s="1054"/>
      <c r="AF123" s="1055">
        <v>5000</v>
      </c>
      <c r="AG123" s="1053"/>
      <c r="AH123" s="1053"/>
      <c r="AI123" s="1053"/>
      <c r="AJ123" s="1054"/>
      <c r="AK123" s="1055">
        <v>5000</v>
      </c>
      <c r="AL123" s="1053"/>
      <c r="AM123" s="1053"/>
      <c r="AN123" s="1053"/>
      <c r="AO123" s="1054"/>
      <c r="AP123" s="1056">
        <v>0.1</v>
      </c>
      <c r="AQ123" s="1057"/>
      <c r="AR123" s="1057"/>
      <c r="AS123" s="1057"/>
      <c r="AT123" s="1058"/>
      <c r="AU123" s="1089"/>
      <c r="AV123" s="1090"/>
      <c r="AW123" s="1090"/>
      <c r="AX123" s="1090"/>
      <c r="AY123" s="1090"/>
      <c r="AZ123" s="278" t="s">
        <v>190</v>
      </c>
      <c r="BA123" s="278"/>
      <c r="BB123" s="278"/>
      <c r="BC123" s="278"/>
      <c r="BD123" s="278"/>
      <c r="BE123" s="278"/>
      <c r="BF123" s="278"/>
      <c r="BG123" s="278"/>
      <c r="BH123" s="278"/>
      <c r="BI123" s="278"/>
      <c r="BJ123" s="278"/>
      <c r="BK123" s="278"/>
      <c r="BL123" s="278"/>
      <c r="BM123" s="278"/>
      <c r="BN123" s="278"/>
      <c r="BO123" s="1069" t="s">
        <v>472</v>
      </c>
      <c r="BP123" s="1100"/>
      <c r="BQ123" s="1159">
        <v>27184451</v>
      </c>
      <c r="BR123" s="1160"/>
      <c r="BS123" s="1160"/>
      <c r="BT123" s="1160"/>
      <c r="BU123" s="1160"/>
      <c r="BV123" s="1160">
        <v>29766144</v>
      </c>
      <c r="BW123" s="1160"/>
      <c r="BX123" s="1160"/>
      <c r="BY123" s="1160"/>
      <c r="BZ123" s="1160"/>
      <c r="CA123" s="1160">
        <v>28682153</v>
      </c>
      <c r="CB123" s="1160"/>
      <c r="CC123" s="1160"/>
      <c r="CD123" s="1160"/>
      <c r="CE123" s="1160"/>
      <c r="CF123" s="1093"/>
      <c r="CG123" s="1094"/>
      <c r="CH123" s="1094"/>
      <c r="CI123" s="1094"/>
      <c r="CJ123" s="1095"/>
      <c r="CK123" s="1104"/>
      <c r="CL123" s="1105"/>
      <c r="CM123" s="1105"/>
      <c r="CN123" s="1105"/>
      <c r="CO123" s="1106"/>
      <c r="CP123" s="1114" t="s">
        <v>413</v>
      </c>
      <c r="CQ123" s="1115"/>
      <c r="CR123" s="1115"/>
      <c r="CS123" s="1115"/>
      <c r="CT123" s="1115"/>
      <c r="CU123" s="1115"/>
      <c r="CV123" s="1115"/>
      <c r="CW123" s="1115"/>
      <c r="CX123" s="1115"/>
      <c r="CY123" s="1115"/>
      <c r="CZ123" s="1115"/>
      <c r="DA123" s="1115"/>
      <c r="DB123" s="1115"/>
      <c r="DC123" s="1115"/>
      <c r="DD123" s="1115"/>
      <c r="DE123" s="1115"/>
      <c r="DF123" s="1116"/>
      <c r="DG123" s="1052" t="s">
        <v>129</v>
      </c>
      <c r="DH123" s="1053"/>
      <c r="DI123" s="1053"/>
      <c r="DJ123" s="1053"/>
      <c r="DK123" s="1054"/>
      <c r="DL123" s="1055" t="s">
        <v>129</v>
      </c>
      <c r="DM123" s="1053"/>
      <c r="DN123" s="1053"/>
      <c r="DO123" s="1053"/>
      <c r="DP123" s="1054"/>
      <c r="DQ123" s="1055" t="s">
        <v>440</v>
      </c>
      <c r="DR123" s="1053"/>
      <c r="DS123" s="1053"/>
      <c r="DT123" s="1053"/>
      <c r="DU123" s="1054"/>
      <c r="DV123" s="1056" t="s">
        <v>129</v>
      </c>
      <c r="DW123" s="1057"/>
      <c r="DX123" s="1057"/>
      <c r="DY123" s="1057"/>
      <c r="DZ123" s="1058"/>
    </row>
    <row r="124" spans="1:130" s="247" customFormat="1" ht="26.25" customHeight="1" thickBot="1" x14ac:dyDescent="0.2">
      <c r="A124" s="1153"/>
      <c r="B124" s="1040"/>
      <c r="C124" s="1010" t="s">
        <v>458</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129</v>
      </c>
      <c r="AB124" s="1053"/>
      <c r="AC124" s="1053"/>
      <c r="AD124" s="1053"/>
      <c r="AE124" s="1054"/>
      <c r="AF124" s="1055" t="s">
        <v>129</v>
      </c>
      <c r="AG124" s="1053"/>
      <c r="AH124" s="1053"/>
      <c r="AI124" s="1053"/>
      <c r="AJ124" s="1054"/>
      <c r="AK124" s="1055" t="s">
        <v>440</v>
      </c>
      <c r="AL124" s="1053"/>
      <c r="AM124" s="1053"/>
      <c r="AN124" s="1053"/>
      <c r="AO124" s="1054"/>
      <c r="AP124" s="1056" t="s">
        <v>459</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129</v>
      </c>
      <c r="BR124" s="1122"/>
      <c r="BS124" s="1122"/>
      <c r="BT124" s="1122"/>
      <c r="BU124" s="1122"/>
      <c r="BV124" s="1122" t="s">
        <v>129</v>
      </c>
      <c r="BW124" s="1122"/>
      <c r="BX124" s="1122"/>
      <c r="BY124" s="1122"/>
      <c r="BZ124" s="1122"/>
      <c r="CA124" s="1122" t="s">
        <v>129</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t="s">
        <v>129</v>
      </c>
      <c r="DH124" s="1078"/>
      <c r="DI124" s="1078"/>
      <c r="DJ124" s="1078"/>
      <c r="DK124" s="1079"/>
      <c r="DL124" s="1077" t="s">
        <v>459</v>
      </c>
      <c r="DM124" s="1078"/>
      <c r="DN124" s="1078"/>
      <c r="DO124" s="1078"/>
      <c r="DP124" s="1079"/>
      <c r="DQ124" s="1077" t="s">
        <v>129</v>
      </c>
      <c r="DR124" s="1078"/>
      <c r="DS124" s="1078"/>
      <c r="DT124" s="1078"/>
      <c r="DU124" s="1079"/>
      <c r="DV124" s="1080" t="s">
        <v>129</v>
      </c>
      <c r="DW124" s="1081"/>
      <c r="DX124" s="1081"/>
      <c r="DY124" s="1081"/>
      <c r="DZ124" s="1082"/>
    </row>
    <row r="125" spans="1:130" s="247" customFormat="1" ht="26.25" customHeight="1" x14ac:dyDescent="0.15">
      <c r="A125" s="1153"/>
      <c r="B125" s="1040"/>
      <c r="C125" s="1010" t="s">
        <v>461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440</v>
      </c>
      <c r="AB125" s="1053"/>
      <c r="AC125" s="1053"/>
      <c r="AD125" s="1053"/>
      <c r="AE125" s="1054"/>
      <c r="AF125" s="1055" t="s">
        <v>129</v>
      </c>
      <c r="AG125" s="1053"/>
      <c r="AH125" s="1053"/>
      <c r="AI125" s="1053"/>
      <c r="AJ125" s="1054"/>
      <c r="AK125" s="1055" t="s">
        <v>129</v>
      </c>
      <c r="AL125" s="1053"/>
      <c r="AM125" s="1053"/>
      <c r="AN125" s="1053"/>
      <c r="AO125" s="1054"/>
      <c r="AP125" s="1056" t="s">
        <v>129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129</v>
      </c>
      <c r="DH125" s="1021"/>
      <c r="DI125" s="1021"/>
      <c r="DJ125" s="1021"/>
      <c r="DK125" s="1021"/>
      <c r="DL125" s="1021" t="s">
        <v>129</v>
      </c>
      <c r="DM125" s="1021"/>
      <c r="DN125" s="1021"/>
      <c r="DO125" s="1021"/>
      <c r="DP125" s="1021"/>
      <c r="DQ125" s="1021" t="s">
        <v>129</v>
      </c>
      <c r="DR125" s="1021"/>
      <c r="DS125" s="1021"/>
      <c r="DT125" s="1021"/>
      <c r="DU125" s="1021"/>
      <c r="DV125" s="1022" t="s">
        <v>440</v>
      </c>
      <c r="DW125" s="1022"/>
      <c r="DX125" s="1022"/>
      <c r="DY125" s="1022"/>
      <c r="DZ125" s="1023"/>
    </row>
    <row r="126" spans="1:130" s="247" customFormat="1" ht="26.25" customHeight="1" thickBot="1" x14ac:dyDescent="0.2">
      <c r="A126" s="1153"/>
      <c r="B126" s="1040"/>
      <c r="C126" s="1010" t="s">
        <v>463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16235</v>
      </c>
      <c r="AB126" s="1053"/>
      <c r="AC126" s="1053"/>
      <c r="AD126" s="1053"/>
      <c r="AE126" s="1054"/>
      <c r="AF126" s="1055">
        <v>16608</v>
      </c>
      <c r="AG126" s="1053"/>
      <c r="AH126" s="1053"/>
      <c r="AI126" s="1053"/>
      <c r="AJ126" s="1054"/>
      <c r="AK126" s="1055" t="s">
        <v>129</v>
      </c>
      <c r="AL126" s="1053"/>
      <c r="AM126" s="1053"/>
      <c r="AN126" s="1053"/>
      <c r="AO126" s="1054"/>
      <c r="AP126" s="1056" t="s">
        <v>129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t="s">
        <v>129</v>
      </c>
      <c r="DH126" s="1014"/>
      <c r="DI126" s="1014"/>
      <c r="DJ126" s="1014"/>
      <c r="DK126" s="1014"/>
      <c r="DL126" s="1014" t="s">
        <v>129</v>
      </c>
      <c r="DM126" s="1014"/>
      <c r="DN126" s="1014"/>
      <c r="DO126" s="1014"/>
      <c r="DP126" s="1014"/>
      <c r="DQ126" s="1014" t="s">
        <v>129</v>
      </c>
      <c r="DR126" s="1014"/>
      <c r="DS126" s="1014"/>
      <c r="DT126" s="1014"/>
      <c r="DU126" s="1014"/>
      <c r="DV126" s="1015" t="s">
        <v>129</v>
      </c>
      <c r="DW126" s="1015"/>
      <c r="DX126" s="1015"/>
      <c r="DY126" s="1015"/>
      <c r="DZ126" s="1016"/>
    </row>
    <row r="127" spans="1:130" s="247" customFormat="1" ht="26.25" customHeight="1" x14ac:dyDescent="0.15">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668</v>
      </c>
      <c r="AB127" s="1053"/>
      <c r="AC127" s="1053"/>
      <c r="AD127" s="1053"/>
      <c r="AE127" s="1054"/>
      <c r="AF127" s="1055">
        <v>295</v>
      </c>
      <c r="AG127" s="1053"/>
      <c r="AH127" s="1053"/>
      <c r="AI127" s="1053"/>
      <c r="AJ127" s="1054"/>
      <c r="AK127" s="1055" t="s">
        <v>129</v>
      </c>
      <c r="AL127" s="1053"/>
      <c r="AM127" s="1053"/>
      <c r="AN127" s="1053"/>
      <c r="AO127" s="1054"/>
      <c r="AP127" s="1056" t="s">
        <v>129</v>
      </c>
      <c r="AQ127" s="1057"/>
      <c r="AR127" s="1057"/>
      <c r="AS127" s="1057"/>
      <c r="AT127" s="1058"/>
      <c r="AU127" s="283"/>
      <c r="AV127" s="283"/>
      <c r="AW127" s="283"/>
      <c r="AX127" s="1126" t="s">
        <v>479</v>
      </c>
      <c r="AY127" s="1127"/>
      <c r="AZ127" s="1127"/>
      <c r="BA127" s="1127"/>
      <c r="BB127" s="1127"/>
      <c r="BC127" s="1127"/>
      <c r="BD127" s="1127"/>
      <c r="BE127" s="1128"/>
      <c r="BF127" s="1129" t="s">
        <v>480</v>
      </c>
      <c r="BG127" s="1127"/>
      <c r="BH127" s="1127"/>
      <c r="BI127" s="1127"/>
      <c r="BJ127" s="1127"/>
      <c r="BK127" s="1127"/>
      <c r="BL127" s="1128"/>
      <c r="BM127" s="1129" t="s">
        <v>481</v>
      </c>
      <c r="BN127" s="1127"/>
      <c r="BO127" s="1127"/>
      <c r="BP127" s="1127"/>
      <c r="BQ127" s="1127"/>
      <c r="BR127" s="1127"/>
      <c r="BS127" s="1128"/>
      <c r="BT127" s="1129" t="s">
        <v>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483</v>
      </c>
      <c r="CQ127" s="1044"/>
      <c r="CR127" s="1044"/>
      <c r="CS127" s="1044"/>
      <c r="CT127" s="1044"/>
      <c r="CU127" s="1044"/>
      <c r="CV127" s="1044"/>
      <c r="CW127" s="1044"/>
      <c r="CX127" s="1044"/>
      <c r="CY127" s="1044"/>
      <c r="CZ127" s="1044"/>
      <c r="DA127" s="1044"/>
      <c r="DB127" s="1044"/>
      <c r="DC127" s="1044"/>
      <c r="DD127" s="1044"/>
      <c r="DE127" s="1044"/>
      <c r="DF127" s="1045"/>
      <c r="DG127" s="1013" t="s">
        <v>129</v>
      </c>
      <c r="DH127" s="1014"/>
      <c r="DI127" s="1014"/>
      <c r="DJ127" s="1014"/>
      <c r="DK127" s="1014"/>
      <c r="DL127" s="1014" t="s">
        <v>129</v>
      </c>
      <c r="DM127" s="1014"/>
      <c r="DN127" s="1014"/>
      <c r="DO127" s="1014"/>
      <c r="DP127" s="1014"/>
      <c r="DQ127" s="1014" t="s">
        <v>129</v>
      </c>
      <c r="DR127" s="1014"/>
      <c r="DS127" s="1014"/>
      <c r="DT127" s="1014"/>
      <c r="DU127" s="1014"/>
      <c r="DV127" s="1015" t="s">
        <v>129</v>
      </c>
      <c r="DW127" s="1015"/>
      <c r="DX127" s="1015"/>
      <c r="DY127" s="1015"/>
      <c r="DZ127" s="1016"/>
    </row>
    <row r="128" spans="1:130" s="247" customFormat="1" ht="26.25" customHeight="1" thickBot="1" x14ac:dyDescent="0.2">
      <c r="A128" s="1137" t="s">
        <v>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485</v>
      </c>
      <c r="X128" s="1139"/>
      <c r="Y128" s="1139"/>
      <c r="Z128" s="1140"/>
      <c r="AA128" s="1141">
        <v>109737</v>
      </c>
      <c r="AB128" s="1142"/>
      <c r="AC128" s="1142"/>
      <c r="AD128" s="1142"/>
      <c r="AE128" s="1143"/>
      <c r="AF128" s="1144">
        <v>113871</v>
      </c>
      <c r="AG128" s="1142"/>
      <c r="AH128" s="1142"/>
      <c r="AI128" s="1142"/>
      <c r="AJ128" s="1143"/>
      <c r="AK128" s="1144">
        <v>109850</v>
      </c>
      <c r="AL128" s="1142"/>
      <c r="AM128" s="1142"/>
      <c r="AN128" s="1142"/>
      <c r="AO128" s="1143"/>
      <c r="AP128" s="1145"/>
      <c r="AQ128" s="1146"/>
      <c r="AR128" s="1146"/>
      <c r="AS128" s="1146"/>
      <c r="AT128" s="1147"/>
      <c r="AU128" s="283"/>
      <c r="AV128" s="283"/>
      <c r="AW128" s="283"/>
      <c r="AX128" s="982" t="s">
        <v>486</v>
      </c>
      <c r="AY128" s="983"/>
      <c r="AZ128" s="983"/>
      <c r="BA128" s="983"/>
      <c r="BB128" s="983"/>
      <c r="BC128" s="983"/>
      <c r="BD128" s="983"/>
      <c r="BE128" s="984"/>
      <c r="BF128" s="1148" t="s">
        <v>129</v>
      </c>
      <c r="BG128" s="1149"/>
      <c r="BH128" s="1149"/>
      <c r="BI128" s="1149"/>
      <c r="BJ128" s="1149"/>
      <c r="BK128" s="1149"/>
      <c r="BL128" s="1150"/>
      <c r="BM128" s="1148">
        <v>13.97</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487</v>
      </c>
      <c r="CQ128" s="1131"/>
      <c r="CR128" s="1131"/>
      <c r="CS128" s="1131"/>
      <c r="CT128" s="1131"/>
      <c r="CU128" s="1131"/>
      <c r="CV128" s="1131"/>
      <c r="CW128" s="1131"/>
      <c r="CX128" s="1131"/>
      <c r="CY128" s="1131"/>
      <c r="CZ128" s="1131"/>
      <c r="DA128" s="1131"/>
      <c r="DB128" s="1131"/>
      <c r="DC128" s="1131"/>
      <c r="DD128" s="1131"/>
      <c r="DE128" s="1131"/>
      <c r="DF128" s="1132"/>
      <c r="DG128" s="1133" t="s">
        <v>129</v>
      </c>
      <c r="DH128" s="1134"/>
      <c r="DI128" s="1134"/>
      <c r="DJ128" s="1134"/>
      <c r="DK128" s="1134"/>
      <c r="DL128" s="1134" t="s">
        <v>440</v>
      </c>
      <c r="DM128" s="1134"/>
      <c r="DN128" s="1134"/>
      <c r="DO128" s="1134"/>
      <c r="DP128" s="1134"/>
      <c r="DQ128" s="1134" t="s">
        <v>129</v>
      </c>
      <c r="DR128" s="1134"/>
      <c r="DS128" s="1134"/>
      <c r="DT128" s="1134"/>
      <c r="DU128" s="1134"/>
      <c r="DV128" s="1135" t="s">
        <v>129</v>
      </c>
      <c r="DW128" s="1135"/>
      <c r="DX128" s="1135"/>
      <c r="DY128" s="1135"/>
      <c r="DZ128" s="1136"/>
    </row>
    <row r="129" spans="1:131" s="247" customFormat="1" ht="26.25" customHeight="1" x14ac:dyDescent="0.15">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488</v>
      </c>
      <c r="X129" s="1168"/>
      <c r="Y129" s="1168"/>
      <c r="Z129" s="1169"/>
      <c r="AA129" s="1052">
        <v>7179194</v>
      </c>
      <c r="AB129" s="1053"/>
      <c r="AC129" s="1053"/>
      <c r="AD129" s="1053"/>
      <c r="AE129" s="1054"/>
      <c r="AF129" s="1055">
        <v>7290452</v>
      </c>
      <c r="AG129" s="1053"/>
      <c r="AH129" s="1053"/>
      <c r="AI129" s="1053"/>
      <c r="AJ129" s="1054"/>
      <c r="AK129" s="1055">
        <v>7241085</v>
      </c>
      <c r="AL129" s="1053"/>
      <c r="AM129" s="1053"/>
      <c r="AN129" s="1053"/>
      <c r="AO129" s="1054"/>
      <c r="AP129" s="1170"/>
      <c r="AQ129" s="1171"/>
      <c r="AR129" s="1171"/>
      <c r="AS129" s="1171"/>
      <c r="AT129" s="1172"/>
      <c r="AU129" s="285"/>
      <c r="AV129" s="285"/>
      <c r="AW129" s="285"/>
      <c r="AX129" s="1161" t="s">
        <v>489</v>
      </c>
      <c r="AY129" s="1044"/>
      <c r="AZ129" s="1044"/>
      <c r="BA129" s="1044"/>
      <c r="BB129" s="1044"/>
      <c r="BC129" s="1044"/>
      <c r="BD129" s="1044"/>
      <c r="BE129" s="1045"/>
      <c r="BF129" s="1162" t="s">
        <v>129</v>
      </c>
      <c r="BG129" s="1163"/>
      <c r="BH129" s="1163"/>
      <c r="BI129" s="1163"/>
      <c r="BJ129" s="1163"/>
      <c r="BK129" s="1163"/>
      <c r="BL129" s="1164"/>
      <c r="BM129" s="1162">
        <v>18.97</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491</v>
      </c>
      <c r="X130" s="1168"/>
      <c r="Y130" s="1168"/>
      <c r="Z130" s="1169"/>
      <c r="AA130" s="1052">
        <v>1404336</v>
      </c>
      <c r="AB130" s="1053"/>
      <c r="AC130" s="1053"/>
      <c r="AD130" s="1053"/>
      <c r="AE130" s="1054"/>
      <c r="AF130" s="1055">
        <v>1412970</v>
      </c>
      <c r="AG130" s="1053"/>
      <c r="AH130" s="1053"/>
      <c r="AI130" s="1053"/>
      <c r="AJ130" s="1054"/>
      <c r="AK130" s="1055">
        <v>1396489</v>
      </c>
      <c r="AL130" s="1053"/>
      <c r="AM130" s="1053"/>
      <c r="AN130" s="1053"/>
      <c r="AO130" s="1054"/>
      <c r="AP130" s="1170"/>
      <c r="AQ130" s="1171"/>
      <c r="AR130" s="1171"/>
      <c r="AS130" s="1171"/>
      <c r="AT130" s="1172"/>
      <c r="AU130" s="285"/>
      <c r="AV130" s="285"/>
      <c r="AW130" s="285"/>
      <c r="AX130" s="1161" t="s">
        <v>492</v>
      </c>
      <c r="AY130" s="1044"/>
      <c r="AZ130" s="1044"/>
      <c r="BA130" s="1044"/>
      <c r="BB130" s="1044"/>
      <c r="BC130" s="1044"/>
      <c r="BD130" s="1044"/>
      <c r="BE130" s="1045"/>
      <c r="BF130" s="1198">
        <v>10.9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493</v>
      </c>
      <c r="X131" s="1206"/>
      <c r="Y131" s="1206"/>
      <c r="Z131" s="1207"/>
      <c r="AA131" s="1099">
        <v>5774858</v>
      </c>
      <c r="AB131" s="1078"/>
      <c r="AC131" s="1078"/>
      <c r="AD131" s="1078"/>
      <c r="AE131" s="1079"/>
      <c r="AF131" s="1077">
        <v>5877482</v>
      </c>
      <c r="AG131" s="1078"/>
      <c r="AH131" s="1078"/>
      <c r="AI131" s="1078"/>
      <c r="AJ131" s="1079"/>
      <c r="AK131" s="1077">
        <v>5844596</v>
      </c>
      <c r="AL131" s="1078"/>
      <c r="AM131" s="1078"/>
      <c r="AN131" s="1078"/>
      <c r="AO131" s="1079"/>
      <c r="AP131" s="1208"/>
      <c r="AQ131" s="1209"/>
      <c r="AR131" s="1209"/>
      <c r="AS131" s="1209"/>
      <c r="AT131" s="1210"/>
      <c r="AU131" s="285"/>
      <c r="AV131" s="285"/>
      <c r="AW131" s="285"/>
      <c r="AX131" s="1180" t="s">
        <v>494</v>
      </c>
      <c r="AY131" s="1131"/>
      <c r="AZ131" s="1131"/>
      <c r="BA131" s="1131"/>
      <c r="BB131" s="1131"/>
      <c r="BC131" s="1131"/>
      <c r="BD131" s="1131"/>
      <c r="BE131" s="1132"/>
      <c r="BF131" s="1181" t="s">
        <v>129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496</v>
      </c>
      <c r="W132" s="1191"/>
      <c r="X132" s="1191"/>
      <c r="Y132" s="1191"/>
      <c r="Z132" s="1192"/>
      <c r="AA132" s="1193">
        <v>12.04973352</v>
      </c>
      <c r="AB132" s="1194"/>
      <c r="AC132" s="1194"/>
      <c r="AD132" s="1194"/>
      <c r="AE132" s="1195"/>
      <c r="AF132" s="1196">
        <v>11.45565397</v>
      </c>
      <c r="AG132" s="1194"/>
      <c r="AH132" s="1194"/>
      <c r="AI132" s="1194"/>
      <c r="AJ132" s="1195"/>
      <c r="AK132" s="1196">
        <v>9.3825988999999996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497</v>
      </c>
      <c r="W133" s="1174"/>
      <c r="X133" s="1174"/>
      <c r="Y133" s="1174"/>
      <c r="Z133" s="1175"/>
      <c r="AA133" s="1176">
        <v>11.6</v>
      </c>
      <c r="AB133" s="1177"/>
      <c r="AC133" s="1177"/>
      <c r="AD133" s="1177"/>
      <c r="AE133" s="1178"/>
      <c r="AF133" s="1176">
        <v>11.8</v>
      </c>
      <c r="AG133" s="1177"/>
      <c r="AH133" s="1177"/>
      <c r="AI133" s="1177"/>
      <c r="AJ133" s="1178"/>
      <c r="AK133" s="1176">
        <v>10.9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QsdNKcav3teBJ0TsuttyipOPIYWAx1nzhMRMcp3GEAZ4tdnoVKHUwxnToGoWeWEGYDE0fOrHLKZN4ZlLLNXd6A==" saltValue="D0H6aQ2nJ348vgX5/3Ly0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bgs+RqzhjhTptTxeTWOs8wMXUbT7L3NspUilsdQsrx5CD9HVMBhlET7CGiECU9mjK1M83Uuvc5ImjrDRVZlJw==" saltValue="xKHUXNuKVfAG0kONflm2uw=="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FPRSp6tukc2NJfCfoKXvJ120XLEbnBxKYv/LQFcJ49dAH4SQJXLTJ7hJXw9/iVH4yu5u/pWGwCbUyoU29iHGw==" saltValue="lrqNg4I7ieiu3785YSGN3w=="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506</v>
      </c>
      <c r="AL9" s="1217"/>
      <c r="AM9" s="1217"/>
      <c r="AN9" s="1218"/>
      <c r="AO9" s="313">
        <v>2045692</v>
      </c>
      <c r="AP9" s="313">
        <v>79664</v>
      </c>
      <c r="AQ9" s="314">
        <v>56845</v>
      </c>
      <c r="AR9" s="315">
        <v>40.1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507</v>
      </c>
      <c r="AL10" s="1217"/>
      <c r="AM10" s="1217"/>
      <c r="AN10" s="1218"/>
      <c r="AO10" s="316">
        <v>226459</v>
      </c>
      <c r="AP10" s="316">
        <v>8819</v>
      </c>
      <c r="AQ10" s="317">
        <v>5922</v>
      </c>
      <c r="AR10" s="318">
        <v>48.9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508</v>
      </c>
      <c r="AL11" s="1217"/>
      <c r="AM11" s="1217"/>
      <c r="AN11" s="1218"/>
      <c r="AO11" s="316">
        <v>288104</v>
      </c>
      <c r="AP11" s="316">
        <v>11219</v>
      </c>
      <c r="AQ11" s="317">
        <v>8264</v>
      </c>
      <c r="AR11" s="318">
        <v>35.799999999999997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509</v>
      </c>
      <c r="AL12" s="1217"/>
      <c r="AM12" s="1217"/>
      <c r="AN12" s="1218"/>
      <c r="AO12" s="316" t="s">
        <v>510</v>
      </c>
      <c r="AP12" s="316" t="s">
        <v>510</v>
      </c>
      <c r="AQ12" s="317">
        <v>284</v>
      </c>
      <c r="AR12" s="318" t="s">
        <v>510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511</v>
      </c>
      <c r="AL13" s="1217"/>
      <c r="AM13" s="1217"/>
      <c r="AN13" s="1218"/>
      <c r="AO13" s="316" t="s">
        <v>510</v>
      </c>
      <c r="AP13" s="316" t="s">
        <v>510</v>
      </c>
      <c r="AQ13" s="317">
        <v>20</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512</v>
      </c>
      <c r="AL14" s="1217"/>
      <c r="AM14" s="1217"/>
      <c r="AN14" s="1218"/>
      <c r="AO14" s="316">
        <v>90550</v>
      </c>
      <c r="AP14" s="316">
        <v>3526</v>
      </c>
      <c r="AQ14" s="317">
        <v>2517</v>
      </c>
      <c r="AR14" s="318">
        <v>40.1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513</v>
      </c>
      <c r="AL15" s="1217"/>
      <c r="AM15" s="1217"/>
      <c r="AN15" s="1218"/>
      <c r="AO15" s="316">
        <v>57436</v>
      </c>
      <c r="AP15" s="316">
        <v>2237</v>
      </c>
      <c r="AQ15" s="317">
        <v>1185</v>
      </c>
      <c r="AR15" s="318">
        <v>88.8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514</v>
      </c>
      <c r="AL16" s="1220"/>
      <c r="AM16" s="1220"/>
      <c r="AN16" s="1221"/>
      <c r="AO16" s="316">
        <v>-208249</v>
      </c>
      <c r="AP16" s="316">
        <v>-8110</v>
      </c>
      <c r="AQ16" s="317">
        <v>-4726</v>
      </c>
      <c r="AR16" s="318">
        <v>71.599999999999994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190</v>
      </c>
      <c r="AL17" s="1220"/>
      <c r="AM17" s="1220"/>
      <c r="AN17" s="1221"/>
      <c r="AO17" s="316">
        <v>2499992</v>
      </c>
      <c r="AP17" s="316">
        <v>97356</v>
      </c>
      <c r="AQ17" s="317">
        <v>70311</v>
      </c>
      <c r="AR17" s="318">
        <v>38.5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519</v>
      </c>
      <c r="AL21" s="1212"/>
      <c r="AM21" s="1212"/>
      <c r="AN21" s="1213"/>
      <c r="AO21" s="328">
        <v>9.0299999999999994</v>
      </c>
      <c r="AP21" s="329">
        <v>6.54</v>
      </c>
      <c r="AQ21" s="330">
        <v>2.4900000000000002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520</v>
      </c>
      <c r="AL22" s="1212"/>
      <c r="AM22" s="1212"/>
      <c r="AN22" s="1213"/>
      <c r="AO22" s="333">
        <v>97.1</v>
      </c>
      <c r="AP22" s="334">
        <v>97.4</v>
      </c>
      <c r="AQ22" s="335">
        <v>-0.3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524</v>
      </c>
      <c r="AL32" s="1228"/>
      <c r="AM32" s="1228"/>
      <c r="AN32" s="1229"/>
      <c r="AO32" s="343">
        <v>1676265</v>
      </c>
      <c r="AP32" s="343">
        <v>65278</v>
      </c>
      <c r="AQ32" s="344">
        <v>31480</v>
      </c>
      <c r="AR32" s="345">
        <v>107.4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525</v>
      </c>
      <c r="AL33" s="1228"/>
      <c r="AM33" s="1228"/>
      <c r="AN33" s="1229"/>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526</v>
      </c>
      <c r="AL34" s="1228"/>
      <c r="AM34" s="1228"/>
      <c r="AN34" s="1229"/>
      <c r="AO34" s="343" t="s">
        <v>510</v>
      </c>
      <c r="AP34" s="343" t="s">
        <v>510</v>
      </c>
      <c r="AQ34" s="344">
        <v>0</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527</v>
      </c>
      <c r="AL35" s="1228"/>
      <c r="AM35" s="1228"/>
      <c r="AN35" s="1229"/>
      <c r="AO35" s="343">
        <v>272862</v>
      </c>
      <c r="AP35" s="343">
        <v>10626</v>
      </c>
      <c r="AQ35" s="344">
        <v>9510</v>
      </c>
      <c r="AR35" s="345">
        <v>11.7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528</v>
      </c>
      <c r="AL36" s="1228"/>
      <c r="AM36" s="1228"/>
      <c r="AN36" s="1229"/>
      <c r="AO36" s="343">
        <v>23064</v>
      </c>
      <c r="AP36" s="343">
        <v>898</v>
      </c>
      <c r="AQ36" s="344">
        <v>2191</v>
      </c>
      <c r="AR36" s="345">
        <v>-59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529</v>
      </c>
      <c r="AL37" s="1228"/>
      <c r="AM37" s="1228"/>
      <c r="AN37" s="1229"/>
      <c r="AO37" s="343">
        <v>82523</v>
      </c>
      <c r="AP37" s="343">
        <v>3214</v>
      </c>
      <c r="AQ37" s="344">
        <v>905</v>
      </c>
      <c r="AR37" s="345">
        <v>255.1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530</v>
      </c>
      <c r="AL38" s="1231"/>
      <c r="AM38" s="1231"/>
      <c r="AN38" s="1232"/>
      <c r="AO38" s="346" t="s">
        <v>510</v>
      </c>
      <c r="AP38" s="346" t="s">
        <v>510</v>
      </c>
      <c r="AQ38" s="347">
        <v>0</v>
      </c>
      <c r="AR38" s="335" t="s">
        <v>510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531</v>
      </c>
      <c r="AL39" s="1231"/>
      <c r="AM39" s="1231"/>
      <c r="AN39" s="1232"/>
      <c r="AO39" s="343">
        <v>-109850</v>
      </c>
      <c r="AP39" s="343">
        <v>-4278</v>
      </c>
      <c r="AQ39" s="344">
        <v>-3197</v>
      </c>
      <c r="AR39" s="345">
        <v>33.799999999999997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532</v>
      </c>
      <c r="AL40" s="1228"/>
      <c r="AM40" s="1228"/>
      <c r="AN40" s="1229"/>
      <c r="AO40" s="343">
        <v>-1396489</v>
      </c>
      <c r="AP40" s="343">
        <v>-54383</v>
      </c>
      <c r="AQ40" s="344">
        <v>-28113</v>
      </c>
      <c r="AR40" s="345">
        <v>93.4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548375</v>
      </c>
      <c r="AP41" s="343">
        <v>21355</v>
      </c>
      <c r="AQ41" s="344">
        <v>12777</v>
      </c>
      <c r="AR41" s="345">
        <v>67.099999999999994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501</v>
      </c>
      <c r="AN49" s="1224" t="s">
        <v>536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2653752</v>
      </c>
      <c r="AN51" s="365">
        <v>103853</v>
      </c>
      <c r="AO51" s="366">
        <v>42</v>
      </c>
      <c r="AP51" s="367">
        <v>49919</v>
      </c>
      <c r="AQ51" s="368">
        <v>-6.3</v>
      </c>
      <c r="AR51" s="369">
        <v>48.3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1820977</v>
      </c>
      <c r="AN52" s="373">
        <v>71263</v>
      </c>
      <c r="AO52" s="374">
        <v>52.7</v>
      </c>
      <c r="AP52" s="375">
        <v>26398</v>
      </c>
      <c r="AQ52" s="376">
        <v>-8.6999999999999993</v>
      </c>
      <c r="AR52" s="377">
        <v>61.4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3092621</v>
      </c>
      <c r="AN53" s="365">
        <v>121032</v>
      </c>
      <c r="AO53" s="366">
        <v>16.5</v>
      </c>
      <c r="AP53" s="367">
        <v>47738</v>
      </c>
      <c r="AQ53" s="368">
        <v>-4.4000000000000004</v>
      </c>
      <c r="AR53" s="369">
        <v>20.9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2606712</v>
      </c>
      <c r="AN54" s="373">
        <v>102016</v>
      </c>
      <c r="AO54" s="374">
        <v>43.2</v>
      </c>
      <c r="AP54" s="375">
        <v>24937</v>
      </c>
      <c r="AQ54" s="376">
        <v>-5.5</v>
      </c>
      <c r="AR54" s="377">
        <v>48.7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4248493</v>
      </c>
      <c r="AN55" s="365">
        <v>166784</v>
      </c>
      <c r="AO55" s="366">
        <v>37.799999999999997</v>
      </c>
      <c r="AP55" s="367">
        <v>52191</v>
      </c>
      <c r="AQ55" s="368">
        <v>9.3000000000000007</v>
      </c>
      <c r="AR55" s="369">
        <v>28.5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1246193</v>
      </c>
      <c r="AN56" s="373">
        <v>48922</v>
      </c>
      <c r="AO56" s="374">
        <v>-52</v>
      </c>
      <c r="AP56" s="375">
        <v>24843</v>
      </c>
      <c r="AQ56" s="376">
        <v>-0.4</v>
      </c>
      <c r="AR56" s="377">
        <v>-51.6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2764241</v>
      </c>
      <c r="AN57" s="365">
        <v>108198</v>
      </c>
      <c r="AO57" s="366">
        <v>-35.1</v>
      </c>
      <c r="AP57" s="367">
        <v>47387</v>
      </c>
      <c r="AQ57" s="368">
        <v>-9.1999999999999993</v>
      </c>
      <c r="AR57" s="369">
        <v>-25.9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2181788</v>
      </c>
      <c r="AN58" s="373">
        <v>85400</v>
      </c>
      <c r="AO58" s="374">
        <v>74.599999999999994</v>
      </c>
      <c r="AP58" s="375">
        <v>24928</v>
      </c>
      <c r="AQ58" s="376">
        <v>0.3</v>
      </c>
      <c r="AR58" s="377">
        <v>74.3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3259574</v>
      </c>
      <c r="AN59" s="365">
        <v>126935</v>
      </c>
      <c r="AO59" s="366">
        <v>17.3</v>
      </c>
      <c r="AP59" s="367">
        <v>51264</v>
      </c>
      <c r="AQ59" s="368">
        <v>8.1999999999999993</v>
      </c>
      <c r="AR59" s="369">
        <v>9.1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2476949</v>
      </c>
      <c r="AN60" s="373">
        <v>96458</v>
      </c>
      <c r="AO60" s="374">
        <v>12.9</v>
      </c>
      <c r="AP60" s="375">
        <v>26040</v>
      </c>
      <c r="AQ60" s="376">
        <v>4.5</v>
      </c>
      <c r="AR60" s="377">
        <v>8.4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3203736</v>
      </c>
      <c r="AN61" s="380">
        <v>125360</v>
      </c>
      <c r="AO61" s="381">
        <v>15.7</v>
      </c>
      <c r="AP61" s="382">
        <v>49700</v>
      </c>
      <c r="AQ61" s="383">
        <v>-0.5</v>
      </c>
      <c r="AR61" s="369">
        <v>16.2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2066524</v>
      </c>
      <c r="AN62" s="373">
        <v>80812</v>
      </c>
      <c r="AO62" s="374">
        <v>26.3</v>
      </c>
      <c r="AP62" s="375">
        <v>25429</v>
      </c>
      <c r="AQ62" s="376">
        <v>-2</v>
      </c>
      <c r="AR62" s="377">
        <v>28.3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MrhPfm9+yaZBJkPXiqZNmtIGdbJrYhKZ2I9cSjkH3/fmnUMrlRmRLfxQiJT/j5Tk3s6wAnuRDj8UhLBfVfozA==" saltValue="YiWkpCFVE3ZsHHOJJrJ3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i3/ANZ0zNpRcPVDfoOuqls2JINEvLycm7WxQDN1oRelsdhiycIDr2w0dIUqIE8mv3FPCLNf79ujEYIbnEhr4Fw==" saltValue="0020xo2HmhPh6npxg6UAx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GuX0uVAK4v9kbJ8uAD6NX6GWTZqcNdFh3XSA7DwHBbwIf5YJ/unPwbPWLpUCMoTN/HMah6AbGSmkA29+pNiXxA==" saltValue="/5ljvxsbq6U/TC1EdiSTm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6" t="s">
        <v>3</v>
      </c>
      <c r="D47" s="1236"/>
      <c r="E47" s="1237"/>
      <c r="F47" s="11">
        <v>24.57</v>
      </c>
      <c r="G47" s="12">
        <v>24.74</v>
      </c>
      <c r="H47" s="12">
        <v>24.59</v>
      </c>
      <c r="I47" s="12">
        <v>20.52</v>
      </c>
      <c r="J47" s="13">
        <v>20.7</v>
      </c>
    </row>
    <row r="48" spans="2:10" ht="57.75" customHeight="1" x14ac:dyDescent="0.15">
      <c r="B48" s="14"/>
      <c r="C48" s="1238" t="s">
        <v>4</v>
      </c>
      <c r="D48" s="1238"/>
      <c r="E48" s="1239"/>
      <c r="F48" s="15">
        <v>5.1100000000000003</v>
      </c>
      <c r="G48" s="16">
        <v>8.9700000000000006</v>
      </c>
      <c r="H48" s="16">
        <v>20.309999999999999</v>
      </c>
      <c r="I48" s="16">
        <v>32.340000000000003</v>
      </c>
      <c r="J48" s="17">
        <v>7.43</v>
      </c>
    </row>
    <row r="49" spans="2:10" ht="57.75" customHeight="1" thickBot="1" x14ac:dyDescent="0.2">
      <c r="B49" s="18"/>
      <c r="C49" s="1240" t="s">
        <v>5</v>
      </c>
      <c r="D49" s="1240"/>
      <c r="E49" s="1241"/>
      <c r="F49" s="19">
        <v>2.74</v>
      </c>
      <c r="G49" s="20">
        <v>3.98</v>
      </c>
      <c r="H49" s="20">
        <v>11.44</v>
      </c>
      <c r="I49" s="20">
        <v>8.65</v>
      </c>
      <c r="J49" s="21" t="s">
        <v>557</v>
      </c>
    </row>
    <row r="50" spans="2:10" ht="13.5" customHeight="1" x14ac:dyDescent="0.15"/>
  </sheetData>
  <sheetProtection algorithmName="SHA-512" hashValue="mtggzm2KlRXqZkSUuLRo7YM86dRaiLh6GhLBW0x5EEVpClGP8QqhS5JjmZmk84aYRMpHx89kigBAfM/72VYxFQ==" saltValue="gzmZJ78G0eHBPj8UCP5ao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みやき町役場</cp:lastModifiedBy>
  <cp:lastPrinted>2021-09-14T05:11:31Z</cp:lastPrinted>
  <dcterms:created xsi:type="dcterms:W3CDTF">2021-02-05T04:38:58Z</dcterms:created>
  <dcterms:modified xsi:type="dcterms:W3CDTF">2021-09-14T05:11:34Z</dcterms:modified>
  <cp:category/>
</cp:coreProperties>
</file>